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mdiazmuc\Desktop\"/>
    </mc:Choice>
  </mc:AlternateContent>
  <xr:revisionPtr revIDLastSave="0" documentId="13_ncr:1_{70F73634-1A25-48A3-9EF8-EA514EF5CAE6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Depositos CTS" sheetId="1" r:id="rId1"/>
    <sheet name="Plantilla Carga ADN" sheetId="8" state="hidden" r:id="rId2"/>
    <sheet name="Listas" sheetId="4" state="hidden" r:id="rId3"/>
    <sheet name="Lista Dpto Prov Dist" sheetId="5" state="hidden" r:id="rId4"/>
    <sheet name="Codigos" sheetId="3" state="veryHidden" r:id="rId5"/>
  </sheets>
  <definedNames>
    <definedName name="_xlnm._FilterDatabase" localSheetId="4" hidden="1">Codigos!#REF!</definedName>
    <definedName name="_xlnm._FilterDatabase" localSheetId="2" hidden="1">Listas!$C$1:$C$143</definedName>
    <definedName name="ABANCAY">'Lista Dpto Prov Dist'!$A$36:$A$44</definedName>
    <definedName name="ACOBAMBA">'Lista Dpto Prov Dist'!$B$36:$B$43</definedName>
    <definedName name="ACOBAMBILLA">'Lista Dpto Prov Dist'!$CG$36:$CG$54</definedName>
    <definedName name="ACOMAYO">'Lista Dpto Prov Dist'!$C$36:$C$41</definedName>
    <definedName name="AIJA">'Lista Dpto Prov Dist'!$D$36:$D$40</definedName>
    <definedName name="ALTOAMAZONAS">'Lista Dpto Prov Dist'!$E$36:$E$46</definedName>
    <definedName name="AMAZONAS">'Lista Dpto Prov Dist'!$B$2:$B$8</definedName>
    <definedName name="AMBO">'Lista Dpto Prov Dist'!$F$36:$F$43</definedName>
    <definedName name="ANCASH">'Lista Dpto Prov Dist'!$C$2:$C$21</definedName>
    <definedName name="ANDAHUAYLAS">'Lista Dpto Prov Dist'!$G$36:$G$55</definedName>
    <definedName name="ANGARES">'Lista Dpto Prov Dist'!$H$36:$H$55</definedName>
    <definedName name="ANTA">'Lista Dpto Prov Dist'!$I$36:$I$47</definedName>
    <definedName name="ANTABAMBA">'Lista Dpto Prov Dist'!$J$36:$J$42</definedName>
    <definedName name="ANTONIO_RAYMONDI">'Lista Dpto Prov Dist'!$K$36:$K$41</definedName>
    <definedName name="APURIMAC">'Lista Dpto Prov Dist'!$D$2:$D$8</definedName>
    <definedName name="_xlnm.Print_Area" localSheetId="0">'Depositos CTS'!$A$1:$N$200</definedName>
    <definedName name="AREQUIPA">'Lista Dpto Prov Dist'!$E$2:$E$9</definedName>
    <definedName name="AREQUIPA_">'Lista Dpto Prov Dist'!$L$36:$L$64</definedName>
    <definedName name="ASCOPE">'Lista Dpto Prov Dist'!$M$36:$M$43</definedName>
    <definedName name="ASUNCION">'Lista Dpto Prov Dist'!$N$36:$N$37</definedName>
    <definedName name="ASUNSION">'Lista Dpto Prov Dist'!$AT$36:$AT$56</definedName>
    <definedName name="ATALAYA">'Lista Dpto Prov Dist'!$O$36:$O$39</definedName>
    <definedName name="AYABACA">'Lista Dpto Prov Dist'!$P$36:$P$45</definedName>
    <definedName name="AYACUCHO">'Lista Dpto Prov Dist'!$F$2:$F$12</definedName>
    <definedName name="AYMARES">'Lista Dpto Prov Dist'!$Q$36:$Q$52</definedName>
    <definedName name="AZANGARO">'Lista Dpto Prov Dist'!$R$36:$R$50</definedName>
    <definedName name="BAGUA">'Lista Dpto Prov Dist'!$S$36:$S$41</definedName>
    <definedName name="BARRANCA">'Lista Dpto Prov Dist'!$T$36:$T$40</definedName>
    <definedName name="BELLAVISTA">'Lista Dpto Prov Dist'!$U$36:$U$41</definedName>
    <definedName name="BOLIVAR">'Lista Dpto Prov Dist'!$V$36:$V$41</definedName>
    <definedName name="BOLOGNESI">'Lista Dpto Prov Dist'!$W$36:$W$50</definedName>
    <definedName name="BONGARA">'Lista Dpto Prov Dist'!$X$36:$X$47</definedName>
    <definedName name="CAJABAMBA">'Lista Dpto Prov Dist'!$Y$36:$Y$39</definedName>
    <definedName name="CAJAMARCA">'Lista Dpto Prov Dist'!$G$2:$G$14</definedName>
    <definedName name="CAJATAMBO">'Lista Dpto Prov Dist'!$AA$36:$AA$40</definedName>
    <definedName name="CALCA">'Lista Dpto Prov Dist'!$AB$36:$AB$43</definedName>
    <definedName name="CALLAO">'Lista Dpto Prov Dist'!$H$2</definedName>
    <definedName name="CALLAO_">'Lista Dpto Prov Dist'!$AC$36:$AC$42</definedName>
    <definedName name="CAMANA">'Lista Dpto Prov Dist'!$AD$36:$AD$43</definedName>
    <definedName name="CANAS">'Lista Dpto Prov Dist'!$AE$36:$AE$43</definedName>
    <definedName name="CANCHIS">'Lista Dpto Prov Dist'!$AF$36:$AF$43</definedName>
    <definedName name="CANDARAVE">'Lista Dpto Prov Dist'!$AG$36:$AG$41</definedName>
    <definedName name="CANGALLO">'Lista Dpto Prov Dist'!$AH$36:$AH$41</definedName>
    <definedName name="CANTA">'Lista Dpto Prov Dist'!$AI$36:$AI$42</definedName>
    <definedName name="CAÑETE">'Lista Dpto Prov Dist'!$AJ$36:$AJ$51</definedName>
    <definedName name="CARABAYA">'Lista Dpto Prov Dist'!$AK$36:$AK$45</definedName>
    <definedName name="CARAVELI">'Lista Dpto Prov Dist'!$AL$36:$AL$48</definedName>
    <definedName name="CARHUAZ">'Lista Dpto Prov Dist'!$AM$36:$AM$46</definedName>
    <definedName name="CARLOS_FERMIN_FITZCARRALD">'Lista Dpto Prov Dist'!$AN$36:$AN$38</definedName>
    <definedName name="CASMA">'Lista Dpto Prov Dist'!$AO$36:$AO$39</definedName>
    <definedName name="CASTILLA">'Lista Dpto Prov Dist'!$AP$36:$AP$49</definedName>
    <definedName name="CASTROVIRREYNA">'Lista Dpto Prov Dist'!$AQ$36:$AQ$48</definedName>
    <definedName name="CAYLLOMA">'Lista Dpto Prov Dist'!$AR$36:$AR$55</definedName>
    <definedName name="cb_6rem">'Depositos CTS'!$AE$45</definedName>
    <definedName name="cb_apellido1">'Depositos CTS'!$G$45</definedName>
    <definedName name="cb_apellido2">'Depositos CTS'!$H$45</definedName>
    <definedName name="cb_importe">'Depositos CTS'!$AD$45</definedName>
    <definedName name="cb_item">'Depositos CTS'!$A$45</definedName>
    <definedName name="cb_ndoc">'Depositos CTS'!$D$45</definedName>
    <definedName name="cb_nombre1">'Depositos CTS'!$I$45</definedName>
    <definedName name="cb_nombre2">'Depositos CTS'!$J$45</definedName>
    <definedName name="cb_nrocuenta">'Depositos CTS'!#REF!</definedName>
    <definedName name="cb_tdoc">'Depositos CTS'!$C$45</definedName>
    <definedName name="CELENDIN">'Lista Dpto Prov Dist'!$AS$36:$AS$47</definedName>
    <definedName name="CHACHAPOYAS">'Lista Dpto Prov Dist'!$AT$36:$AT$56</definedName>
    <definedName name="CHANCHAMAYO">'Lista Dpto Prov Dist'!$AU$36:$AU$41</definedName>
    <definedName name="CHEPEN">'Lista Dpto Prov Dist'!$AV$36:$AV$39</definedName>
    <definedName name="CHICLAYO">'Lista Dpto Prov Dist'!$AW$36:$AW$55</definedName>
    <definedName name="CHINCHA">'Lista Dpto Prov Dist'!$AX$36:$AX$46</definedName>
    <definedName name="CHINCHEROS">'Lista Dpto Prov Dist'!$AY$36:$AY$43</definedName>
    <definedName name="CHOTA">'Lista Dpto Prov Dist'!$AZ$36:$AZ$54</definedName>
    <definedName name="CHUCUITO">'Lista Dpto Prov Dist'!$BA$36:$BA$42</definedName>
    <definedName name="CHUMBIVILCAS">'Lista Dpto Prov Dist'!$BB$36:$BB$43</definedName>
    <definedName name="CHUPACA">'Lista Dpto Prov Dist'!$BC$36:$BC$44</definedName>
    <definedName name="CHURCAMPA">'Lista Dpto Prov Dist'!$BD$36:$BD$46</definedName>
    <definedName name="CONCEPCION">'Lista Dpto Prov Dist'!$BE$36:$BE$50</definedName>
    <definedName name="CONDESUYOS">'Lista Dpto Prov Dist'!$BF$36:$BF$43</definedName>
    <definedName name="CONDORCANQUI">'Lista Dpto Prov Dist'!$BG$36:$BG$38</definedName>
    <definedName name="CONTRALMIRANTE_VILLAR">'Lista Dpto Prov Dist'!$BH$36:$BH$38</definedName>
    <definedName name="CONTUMAZA">'Lista Dpto Prov Dist'!$BI$36:$BI$43</definedName>
    <definedName name="CORONEL_PORTILLO">'Lista Dpto Prov Dist'!$BJ$36:$BJ$42</definedName>
    <definedName name="CORONGO">'Lista Dpto Prov Dist'!$BK$36:$BK$42</definedName>
    <definedName name="COTABAMBAS">'Lista Dpto Prov Dist'!$BL$36:$BL$41</definedName>
    <definedName name="CUSCO">'Lista Dpto Prov Dist'!$I$2:$I$14</definedName>
    <definedName name="CUSCO_">'Lista Dpto Prov Dist'!$BM$36:$BM$43</definedName>
    <definedName name="CUTERVO">'Lista Dpto Prov Dist'!$BN$36:$BN$50</definedName>
    <definedName name="DANIEL_ALCIDES_CARRION">'Lista Dpto Prov Dist'!$BO$36:$BO$43</definedName>
    <definedName name="DATEM_DEL_MARAÑON">'Lista Dpto Prov Dist'!$BP$36:$BP$41</definedName>
    <definedName name="DEPARTAMENTOS">'Lista Dpto Prov Dist'!$A$2:$A$26</definedName>
    <definedName name="DOS_DE_MAYO">'Lista Dpto Prov Dist'!$BQ$36:$BQ$44</definedName>
    <definedName name="dt_direccion">'Depositos CTS'!#REF!</definedName>
    <definedName name="dt_moneda">'Depositos CTS'!$D$25</definedName>
    <definedName name="dt_razon">'Depositos CTS'!$D$21</definedName>
    <definedName name="dt_ruc">'Depositos CTS'!$D$19</definedName>
    <definedName name="EL_COLLAO">'Lista Dpto Prov Dist'!$BR$36:$BR$40</definedName>
    <definedName name="EL_DORADO">'Lista Dpto Prov Dist'!$BS$36:$BS$40</definedName>
    <definedName name="ESPINAR">'Lista Dpto Prov Dist'!$BT$36:$BT$43</definedName>
    <definedName name="Estado_Civil">#REF!</definedName>
    <definedName name="FERREÑAFE">'Lista Dpto Prov Dist'!$BU$36:$BU$41</definedName>
    <definedName name="GENERAL_SANCHEZ_CERRO">'Lista Dpto Prov Dist'!$BV$36:$BV$46</definedName>
    <definedName name="GRAN_CHIMU">'Lista Dpto Prov Dist'!$BW$36:$BW$39</definedName>
    <definedName name="GRAU">'Lista Dpto Prov Dist'!$BX$36:$BX$49</definedName>
    <definedName name="HUACAYBAMBA">'Lista Dpto Prov Dist'!$BY$36:$BY$39</definedName>
    <definedName name="HUALGAYOC">'Lista Dpto Prov Dist'!$BZ$36:$BZ$38</definedName>
    <definedName name="HUALLAGA">'Lista Dpto Prov Dist'!$CA$36:$CA$41</definedName>
    <definedName name="HUAMALIES">'Lista Dpto Prov Dist'!$CB$36:$CB$46</definedName>
    <definedName name="HUAMANGA">'Lista Dpto Prov Dist'!$CC$36:$CC$51</definedName>
    <definedName name="HUANCA_SANCOS">'Lista Dpto Prov Dist'!$CD$36:$CD$39</definedName>
    <definedName name="HUANCABAMBA">'Lista Dpto Prov Dist'!$CE$36:$CE$43</definedName>
    <definedName name="HUANCANE">'Lista Dpto Prov Dist'!$CF$36:$CF$43</definedName>
    <definedName name="HUANCAVELICA">'Lista Dpto Prov Dist'!$J$2:$J$8</definedName>
    <definedName name="HUANCAYO">'Lista Dpto Prov Dist'!$CH$36:$CH$63</definedName>
    <definedName name="HUANTA">'Lista Dpto Prov Dist'!$CI$36:$CI$46</definedName>
    <definedName name="HUANUCO">'Lista Dpto Prov Dist'!$K$2:$K$12</definedName>
    <definedName name="HUANUCO_">'Lista Dpto Prov Dist'!$CJ$36:$CJ$47</definedName>
    <definedName name="HUARAL">'Lista Dpto Prov Dist'!$CK$36:$CK$47</definedName>
    <definedName name="HUARAZ">'Lista Dpto Prov Dist'!$CL$36:$CL$47</definedName>
    <definedName name="HUARI">'Lista Dpto Prov Dist'!$CM$36:$CM$51</definedName>
    <definedName name="HUARMEY">'Lista Dpto Prov Dist'!$CN$36:$CN$40</definedName>
    <definedName name="HUAROCHIRI">'Lista Dpto Prov Dist'!$CO$36:$CO$67</definedName>
    <definedName name="HUAURA">'Lista Dpto Prov Dist'!$CP$36:$CP$47</definedName>
    <definedName name="HUAYLAS">'Lista Dpto Prov Dist'!$CQ$36:$CQ$45</definedName>
    <definedName name="HUAYTARA">'Lista Dpto Prov Dist'!$CR$36:$CR$51</definedName>
    <definedName name="ICA">'Lista Dpto Prov Dist'!$L$2:$L$6</definedName>
    <definedName name="ICA_">'Lista Dpto Prov Dist'!$CS$36:$CS$49</definedName>
    <definedName name="ILO">'Lista Dpto Prov Dist'!$CT$36</definedName>
    <definedName name="ISLAY">'Lista Dpto Prov Dist'!$CU$36:$CU$41</definedName>
    <definedName name="JAEN">'Lista Dpto Prov Dist'!$CV$36:$CV$47</definedName>
    <definedName name="JAUJA">'Lista Dpto Prov Dist'!$CW$36:$CW$69</definedName>
    <definedName name="JORGE_BASADRE">'Lista Dpto Prov Dist'!$CX$36:$CX$38</definedName>
    <definedName name="JULCAN">'Lista Dpto Prov Dist'!$CY$36:$CY$39</definedName>
    <definedName name="JUNIN">'Lista Dpto Prov Dist'!$M$2:$M$10</definedName>
    <definedName name="JUNIN_">'Lista Dpto Prov Dist'!$CZ$36:$CZ$39</definedName>
    <definedName name="LA_CONVENCION">'Lista Dpto Prov Dist'!$DA$36:$DA$48</definedName>
    <definedName name="LA_LIBERTAD">'Lista Dpto Prov Dist'!$N$2:$N$13</definedName>
    <definedName name="LA_MAR">'Lista Dpto Prov Dist'!$DB$36:$DB$45</definedName>
    <definedName name="LA_UNION">'Lista Dpto Prov Dist'!$DC$36:$DC$46</definedName>
    <definedName name="LALIBERTAD">'Lista Dpto Prov Dist'!$N$2:$N$13</definedName>
    <definedName name="LAMAS">'Lista Dpto Prov Dist'!$DD$36:$DD$46</definedName>
    <definedName name="LAMBAYEQUE">'Lista Dpto Prov Dist'!$O$2:$O$4</definedName>
    <definedName name="LAMBAYEQUE_">'Lista Dpto Prov Dist'!$DE$36:$DE$47</definedName>
    <definedName name="LAMPA">'Lista Dpto Prov Dist'!$DF$36:$DF$45</definedName>
    <definedName name="LAURICOCHA">'Lista Dpto Prov Dist'!$DG$36:$DG$42</definedName>
    <definedName name="LEONCIO">'Lista Dpto Prov Dist'!$DH$36:$DH$41</definedName>
    <definedName name="LIMA">'Lista Dpto Prov Dist'!$P$2:$P$11</definedName>
    <definedName name="LIMA_">'Lista Dpto Prov Dist'!$DI$36:$DI$78</definedName>
    <definedName name="LORETO">'Lista Dpto Prov Dist'!$Q$2:$Q$9</definedName>
    <definedName name="LORETO_">'Lista Dpto Prov Dist'!$DJ$36:$DJ$40</definedName>
    <definedName name="LUCANAS">'Lista Dpto Prov Dist'!$DK$36:$DK$56</definedName>
    <definedName name="LUYA">'Lista Dpto Prov Dist'!$DL$36:$DL$58</definedName>
    <definedName name="MADRE_DE_DIOS">'Lista Dpto Prov Dist'!$R$1:$R$5</definedName>
    <definedName name="MANU">'Lista Dpto Prov Dist'!$DM$36:$DM$39</definedName>
    <definedName name="MARAÑON">'Lista Dpto Prov Dist'!$DN$36:$DN$38</definedName>
    <definedName name="MARISCAL_CACERES">'Lista Dpto Prov Dist'!$DO$36:$DO$40</definedName>
    <definedName name="MARISCAL_LUZURIAGA">'Lista Dpto Prov Dist'!$DP$36:$DP$43</definedName>
    <definedName name="MARISCAL_NIETO">'Lista Dpto Prov Dist'!$DQ$36:$DQ$41</definedName>
    <definedName name="MARISCAL_RAMON_CASTILLA">'Lista Dpto Prov Dist'!$DR$36:$DR$39</definedName>
    <definedName name="MAYNAS">'Lista Dpto Prov Dist'!$DS$36:$DS$47</definedName>
    <definedName name="MELGAR">'Lista Dpto Prov Dist'!$DT$36:$DT$44</definedName>
    <definedName name="MOHO">'Lista Dpto Prov Dist'!$DU$36:$DU$39</definedName>
    <definedName name="MOQUEGUA">'Lista Dpto Prov Dist'!$S$2:$S$4</definedName>
    <definedName name="MORROPON">'Lista Dpto Prov Dist'!$DV$36:$DV$45</definedName>
    <definedName name="MOYOBAMBA">'Lista Dpto Prov Dist'!$DW$36:$DW$41</definedName>
    <definedName name="mt_coddoc">Codigos!$GS$2:$GT$8</definedName>
    <definedName name="mt_codgenero">Codigos!$GV$2:$GW$3</definedName>
    <definedName name="mt_codmoneda">Codigos!$GY$2:$GZ$3</definedName>
    <definedName name="mt_dep">Codigos!$D$1:$AB$1</definedName>
    <definedName name="mt_dist">OFFSET(Codigos!$B$24,1,0,Codigos!$A$24,1)</definedName>
    <definedName name="mt_genero">Codigos!$GV$2:$GV$3</definedName>
    <definedName name="mt_moneda">Codigos!$GY$2:$GY$3</definedName>
    <definedName name="mt_periodos">Codigos!$HB$2:$HB$9</definedName>
    <definedName name="mt_prov">OFFSET(Codigos!$B$1,1,0,Codigos!$A$1,1)</definedName>
    <definedName name="mt_tdoc">Codigos!$GS$2:$GS$8</definedName>
    <definedName name="NACIONALIDAD">Listas!$A$2:$A$251</definedName>
    <definedName name="NAZCA">'Lista Dpto Prov Dist'!$DX$36:$DX$40</definedName>
    <definedName name="OCROS">'Lista Dpto Prov Dist'!$DY$36:$DY$45</definedName>
    <definedName name="OTUZCO">'Lista Dpto Prov Dist'!$DZ$36:$DZ$45</definedName>
    <definedName name="OXAPAMPA">'Lista Dpto Prov Dist'!$EA$36:$EA$43</definedName>
    <definedName name="OYON">'Lista Dpto Prov Dist'!$EB$36:$EB$41</definedName>
    <definedName name="PACASMAYO">'Lista Dpto Prov Dist'!$EC$36:$EC$40</definedName>
    <definedName name="PACHITEA">'Lista Dpto Prov Dist'!$ED$36:$ED$39</definedName>
    <definedName name="PADRE_ABAD">'Lista Dpto Prov Dist'!$EE$36:$EE$40</definedName>
    <definedName name="PAITA">'Lista Dpto Prov Dist'!$EF$36:$EF$42</definedName>
    <definedName name="PALLASCA">'Lista Dpto Prov Dist'!$EG$36:$EG$46</definedName>
    <definedName name="PALPA">'Lista Dpto Prov Dist'!$EH$36:$EH$40</definedName>
    <definedName name="PARINACOCHAS">'Lista Dpto Prov Dist'!$EI$36:$EI$43</definedName>
    <definedName name="PARURO">'Lista Dpto Prov Dist'!$EJ$36:$EJ$44</definedName>
    <definedName name="PASCO">'Lista Dpto Prov Dist'!$T$2:$T$4</definedName>
    <definedName name="PASCO_">'Lista Dpto Prov Dist'!$EK$36:$EK$48</definedName>
    <definedName name="PATAZ">'Lista Dpto Prov Dist'!$EL$36:$EL$48</definedName>
    <definedName name="PAUCAR_DEL_SARA_SARA">'Lista Dpto Prov Dist'!$EM$36:$EM$45</definedName>
    <definedName name="PAUCARTAMBO">'Lista Dpto Prov Dist'!$EN$36:$EN$41</definedName>
    <definedName name="PICOTA">'Lista Dpto Prov Dist'!$EO$36:$EO$45</definedName>
    <definedName name="PISCO">'Lista Dpto Prov Dist'!$EP$36:$EP$43</definedName>
    <definedName name="PIURA">'Lista Dpto Prov Dist'!$U$2:$U$9</definedName>
    <definedName name="PIURA_">'Lista Dpto Prov Dist'!$EQ$36:$EQ$45</definedName>
    <definedName name="POMABAMBA">'Lista Dpto Prov Dist'!$ER$36:$ER$39</definedName>
    <definedName name="PROFESION">Listas!$C$2:$C$143</definedName>
    <definedName name="PUERTO_INCA">'Lista Dpto Prov Dist'!$ES$36:$ES$40</definedName>
    <definedName name="PUNO">'Lista Dpto Prov Dist'!$V$2:$V$14</definedName>
    <definedName name="PUNO_">'Lista Dpto Prov Dist'!$ET$36:$ET$50</definedName>
    <definedName name="PURUS">'Lista Dpto Prov Dist'!$EU$36</definedName>
    <definedName name="PUTUMAYO">'Lista Dpto Prov Dist'!$EV$36:$EV$39</definedName>
    <definedName name="QUISPICANCHI">'Lista Dpto Prov Dist'!$EW$36:$EW$47</definedName>
    <definedName name="RECUAY">'Lista Dpto Prov Dist'!$EX$36:$EX$45</definedName>
    <definedName name="REQUENA">'Lista Dpto Prov Dist'!$EY$36:$EY$46</definedName>
    <definedName name="RIOJA">'Lista Dpto Prov Dist'!$EZ$36:$EZ$44</definedName>
    <definedName name="RODRIGUEZ_DE_MENDOZA">'Lista Dpto Prov Dist'!$FA$36:$FA$47</definedName>
    <definedName name="SAN_ANTONIO_DE_PUTINA">'Lista Dpto Prov Dist'!$FB$36:$FB$40</definedName>
    <definedName name="SAN_IGNACIO">'Lista Dpto Prov Dist'!$FC$36:$FC$42</definedName>
    <definedName name="SAN_MARCOS">'Lista Dpto Prov Dist'!$FD$36:$FD$42</definedName>
    <definedName name="SAN_MARTIN">'Lista Dpto Prov Dist'!$W$2:$W$11</definedName>
    <definedName name="SAN_MARTIN_">'Lista Dpto Prov Dist'!$FE$36:$FE$49</definedName>
    <definedName name="SAN_MIGUEL">'Lista Dpto Prov Dist'!$FF$36:$FF$48</definedName>
    <definedName name="SAN_PABLO">'Lista Dpto Prov Dist'!$FG$36:$FG$39</definedName>
    <definedName name="SAN_ROMAN">'Lista Dpto Prov Dist'!$FH$36:$FH$39</definedName>
    <definedName name="SANCHEZ_CARRION">'Lista Dpto Prov Dist'!$FI$36:$FI$43</definedName>
    <definedName name="SANDIA">'Lista Dpto Prov Dist'!$FJ$36:$FJ$45</definedName>
    <definedName name="SANMARTIN">'Lista Dpto Prov Dist'!$W$2:$W$11</definedName>
    <definedName name="SANTA">'Lista Dpto Prov Dist'!$FK$36:$FK$44</definedName>
    <definedName name="SANTA_CRUZ">'Lista Dpto Prov Dist'!$FL$36:$FL$46</definedName>
    <definedName name="SANTIAGO_DE_CHUCO">'Lista Dpto Prov Dist'!$FM$36:$FM$43</definedName>
    <definedName name="SATIPO">'Lista Dpto Prov Dist'!$FN$36:$FN$45</definedName>
    <definedName name="SECHURA">'Lista Dpto Prov Dist'!$FO$36:$FO$41</definedName>
    <definedName name="Sexo">#REF!</definedName>
    <definedName name="SIHUAS">'Lista Dpto Prov Dist'!$FP$36:$FP$45</definedName>
    <definedName name="SUCRE">'Lista Dpto Prov Dist'!$FQ$36:$FQ$46</definedName>
    <definedName name="SULLANA">'Lista Dpto Prov Dist'!$FR$36:$FR$43</definedName>
    <definedName name="TACNA">'Lista Dpto Prov Dist'!$X$2:$X$5</definedName>
    <definedName name="TACNA_">'Lista Dpto Prov Dist'!$FS$36:$FS$45</definedName>
    <definedName name="TAHUAMANU">'Lista Dpto Prov Dist'!$FT$36:$FT$38</definedName>
    <definedName name="TALARA">'Lista Dpto Prov Dist'!$FU$36:$FU$41</definedName>
    <definedName name="TAMBOPATA">'Lista Dpto Prov Dist'!$FV$36:$FV$39</definedName>
    <definedName name="TARATA">'Lista Dpto Prov Dist'!$FW$36:$FW$43</definedName>
    <definedName name="TARMA">'Lista Dpto Prov Dist'!$FX$36:$FX$44</definedName>
    <definedName name="TAYACAJA">'Lista Dpto Prov Dist'!$FY$36:$FY$53</definedName>
    <definedName name="Tipo_de_Documento">#REF!</definedName>
    <definedName name="TOCACHE">'Lista Dpto Prov Dist'!$FZ$36:$FZ$40</definedName>
    <definedName name="tp_formato">Codigos!$GQ$1</definedName>
    <definedName name="TRUJILLO">'Lista Dpto Prov Dist'!$GA$36:$GA$46</definedName>
    <definedName name="TUMBES">'Lista Dpto Prov Dist'!$Y$2:$Y$4</definedName>
    <definedName name="TUMBES_">'Lista Dpto Prov Dist'!$GB$36:$GB$41</definedName>
    <definedName name="UCAYALI">'Lista Dpto Prov Dist'!$Z$2:$Z$5</definedName>
    <definedName name="UCAYALI_">'Lista Dpto Prov Dist'!$GC$36:$GC$41</definedName>
    <definedName name="URUBAMBA">'Lista Dpto Prov Dist'!$GD$36:$GD$42</definedName>
    <definedName name="UTCUBAMBA">'Lista Dpto Prov Dist'!$GE$36:$GE$42</definedName>
    <definedName name="VICTOR_FAJARDO">'Lista Dpto Prov Dist'!$GF$36:$GF$47</definedName>
    <definedName name="VILCAS">'Lista Dpto Prov Dist'!$GG$36:$GG$43</definedName>
    <definedName name="VIRU">'Lista Dpto Prov Dist'!$GH$36:$GH$38</definedName>
    <definedName name="YAROWILCA">'Lista Dpto Prov Dist'!$GI$36:$GI$43</definedName>
    <definedName name="YAULI">'Lista Dpto Prov Dist'!$GJ$36:$GJ$45</definedName>
    <definedName name="YAUYOS">'Lista Dpto Prov Dist'!$GK$36:$GK$68</definedName>
    <definedName name="YUNGAY">'Lista Dpto Prov Dist'!$GL$36:$GL$43</definedName>
    <definedName name="YUNGUYO">'Lista Dpto Prov Dist'!$GM$36:$GM$42</definedName>
    <definedName name="ZARUMILLA">'Lista Dpto Prov Dist'!$GN$36:$GN$39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2" i="8" l="1"/>
  <c r="M156" i="8"/>
  <c r="L156" i="8"/>
  <c r="K156" i="8"/>
  <c r="J156" i="8"/>
  <c r="M155" i="8"/>
  <c r="L155" i="8"/>
  <c r="K155" i="8"/>
  <c r="J155" i="8"/>
  <c r="M154" i="8"/>
  <c r="L154" i="8"/>
  <c r="K154" i="8"/>
  <c r="J154" i="8"/>
  <c r="M153" i="8"/>
  <c r="L153" i="8"/>
  <c r="K153" i="8"/>
  <c r="J153" i="8"/>
  <c r="M152" i="8"/>
  <c r="L152" i="8"/>
  <c r="K152" i="8"/>
  <c r="J152" i="8"/>
  <c r="M151" i="8"/>
  <c r="L151" i="8"/>
  <c r="K151" i="8"/>
  <c r="J151" i="8"/>
  <c r="M150" i="8"/>
  <c r="L150" i="8"/>
  <c r="K150" i="8"/>
  <c r="J150" i="8"/>
  <c r="M149" i="8"/>
  <c r="L149" i="8"/>
  <c r="K149" i="8"/>
  <c r="J149" i="8"/>
  <c r="M148" i="8"/>
  <c r="L148" i="8"/>
  <c r="K148" i="8"/>
  <c r="J148" i="8"/>
  <c r="M147" i="8"/>
  <c r="L147" i="8"/>
  <c r="K147" i="8"/>
  <c r="J147" i="8"/>
  <c r="M146" i="8"/>
  <c r="L146" i="8"/>
  <c r="K146" i="8"/>
  <c r="J146" i="8"/>
  <c r="M145" i="8"/>
  <c r="L145" i="8"/>
  <c r="K145" i="8"/>
  <c r="J145" i="8"/>
  <c r="M144" i="8"/>
  <c r="L144" i="8"/>
  <c r="K144" i="8"/>
  <c r="J144" i="8"/>
  <c r="M143" i="8"/>
  <c r="L143" i="8"/>
  <c r="K143" i="8"/>
  <c r="J143" i="8"/>
  <c r="M142" i="8"/>
  <c r="L142" i="8"/>
  <c r="K142" i="8"/>
  <c r="J142" i="8"/>
  <c r="M141" i="8"/>
  <c r="L141" i="8"/>
  <c r="K141" i="8"/>
  <c r="J141" i="8"/>
  <c r="M140" i="8"/>
  <c r="L140" i="8"/>
  <c r="K140" i="8"/>
  <c r="J140" i="8"/>
  <c r="M139" i="8"/>
  <c r="L139" i="8"/>
  <c r="K139" i="8"/>
  <c r="J139" i="8"/>
  <c r="M138" i="8"/>
  <c r="L138" i="8"/>
  <c r="K138" i="8"/>
  <c r="J138" i="8"/>
  <c r="M137" i="8"/>
  <c r="L137" i="8"/>
  <c r="K137" i="8"/>
  <c r="J137" i="8"/>
  <c r="M136" i="8"/>
  <c r="L136" i="8"/>
  <c r="K136" i="8"/>
  <c r="J136" i="8"/>
  <c r="M135" i="8"/>
  <c r="L135" i="8"/>
  <c r="K135" i="8"/>
  <c r="J135" i="8"/>
  <c r="M134" i="8"/>
  <c r="L134" i="8"/>
  <c r="K134" i="8"/>
  <c r="J134" i="8"/>
  <c r="M133" i="8"/>
  <c r="L133" i="8"/>
  <c r="K133" i="8"/>
  <c r="J133" i="8"/>
  <c r="M132" i="8"/>
  <c r="L132" i="8"/>
  <c r="K132" i="8"/>
  <c r="J132" i="8"/>
  <c r="M131" i="8"/>
  <c r="L131" i="8"/>
  <c r="K131" i="8"/>
  <c r="J131" i="8"/>
  <c r="M130" i="8"/>
  <c r="L130" i="8"/>
  <c r="K130" i="8"/>
  <c r="J130" i="8"/>
  <c r="M129" i="8"/>
  <c r="L129" i="8"/>
  <c r="K129" i="8"/>
  <c r="J129" i="8"/>
  <c r="M128" i="8"/>
  <c r="L128" i="8"/>
  <c r="K128" i="8"/>
  <c r="J128" i="8"/>
  <c r="M127" i="8"/>
  <c r="L127" i="8"/>
  <c r="K127" i="8"/>
  <c r="J127" i="8"/>
  <c r="M126" i="8"/>
  <c r="L126" i="8"/>
  <c r="K126" i="8"/>
  <c r="J126" i="8"/>
  <c r="M125" i="8"/>
  <c r="L125" i="8"/>
  <c r="K125" i="8"/>
  <c r="J125" i="8"/>
  <c r="M124" i="8"/>
  <c r="L124" i="8"/>
  <c r="K124" i="8"/>
  <c r="J124" i="8"/>
  <c r="M123" i="8"/>
  <c r="L123" i="8"/>
  <c r="K123" i="8"/>
  <c r="J123" i="8"/>
  <c r="M122" i="8"/>
  <c r="L122" i="8"/>
  <c r="K122" i="8"/>
  <c r="J122" i="8"/>
  <c r="M121" i="8"/>
  <c r="L121" i="8"/>
  <c r="K121" i="8"/>
  <c r="J121" i="8"/>
  <c r="M120" i="8"/>
  <c r="L120" i="8"/>
  <c r="K120" i="8"/>
  <c r="J120" i="8"/>
  <c r="M119" i="8"/>
  <c r="L119" i="8"/>
  <c r="K119" i="8"/>
  <c r="J119" i="8"/>
  <c r="M118" i="8"/>
  <c r="L118" i="8"/>
  <c r="K118" i="8"/>
  <c r="J118" i="8"/>
  <c r="M117" i="8"/>
  <c r="L117" i="8"/>
  <c r="K117" i="8"/>
  <c r="J117" i="8"/>
  <c r="M116" i="8"/>
  <c r="L116" i="8"/>
  <c r="K116" i="8"/>
  <c r="J116" i="8"/>
  <c r="M115" i="8"/>
  <c r="L115" i="8"/>
  <c r="K115" i="8"/>
  <c r="J115" i="8"/>
  <c r="M114" i="8"/>
  <c r="L114" i="8"/>
  <c r="K114" i="8"/>
  <c r="J114" i="8"/>
  <c r="M113" i="8"/>
  <c r="L113" i="8"/>
  <c r="K113" i="8"/>
  <c r="J113" i="8"/>
  <c r="M112" i="8"/>
  <c r="L112" i="8"/>
  <c r="K112" i="8"/>
  <c r="J112" i="8"/>
  <c r="M111" i="8"/>
  <c r="L111" i="8"/>
  <c r="K111" i="8"/>
  <c r="J111" i="8"/>
  <c r="M110" i="8"/>
  <c r="L110" i="8"/>
  <c r="K110" i="8"/>
  <c r="J110" i="8"/>
  <c r="M109" i="8"/>
  <c r="L109" i="8"/>
  <c r="K109" i="8"/>
  <c r="J109" i="8"/>
  <c r="M108" i="8"/>
  <c r="L108" i="8"/>
  <c r="K108" i="8"/>
  <c r="J108" i="8"/>
  <c r="M107" i="8"/>
  <c r="L107" i="8"/>
  <c r="K107" i="8"/>
  <c r="J107" i="8"/>
  <c r="M106" i="8"/>
  <c r="L106" i="8"/>
  <c r="K106" i="8"/>
  <c r="J106" i="8"/>
  <c r="M105" i="8"/>
  <c r="L105" i="8"/>
  <c r="K105" i="8"/>
  <c r="J105" i="8"/>
  <c r="M104" i="8"/>
  <c r="L104" i="8"/>
  <c r="K104" i="8"/>
  <c r="J104" i="8"/>
  <c r="M103" i="8"/>
  <c r="L103" i="8"/>
  <c r="K103" i="8"/>
  <c r="J103" i="8"/>
  <c r="M102" i="8"/>
  <c r="L102" i="8"/>
  <c r="K102" i="8"/>
  <c r="J102" i="8"/>
  <c r="M101" i="8"/>
  <c r="L101" i="8"/>
  <c r="K101" i="8"/>
  <c r="J101" i="8"/>
  <c r="M100" i="8"/>
  <c r="L100" i="8"/>
  <c r="K100" i="8"/>
  <c r="J100" i="8"/>
  <c r="M99" i="8"/>
  <c r="L99" i="8"/>
  <c r="K99" i="8"/>
  <c r="J99" i="8"/>
  <c r="M98" i="8"/>
  <c r="L98" i="8"/>
  <c r="K98" i="8"/>
  <c r="J98" i="8"/>
  <c r="M97" i="8"/>
  <c r="L97" i="8"/>
  <c r="K97" i="8"/>
  <c r="J97" i="8"/>
  <c r="M96" i="8"/>
  <c r="L96" i="8"/>
  <c r="K96" i="8"/>
  <c r="J96" i="8"/>
  <c r="M95" i="8"/>
  <c r="L95" i="8"/>
  <c r="K95" i="8"/>
  <c r="J95" i="8"/>
  <c r="M94" i="8"/>
  <c r="L94" i="8"/>
  <c r="K94" i="8"/>
  <c r="J94" i="8"/>
  <c r="M93" i="8"/>
  <c r="L93" i="8"/>
  <c r="K93" i="8"/>
  <c r="J93" i="8"/>
  <c r="M92" i="8"/>
  <c r="L92" i="8"/>
  <c r="K92" i="8"/>
  <c r="J92" i="8"/>
  <c r="M91" i="8"/>
  <c r="L91" i="8"/>
  <c r="K91" i="8"/>
  <c r="J91" i="8"/>
  <c r="M90" i="8"/>
  <c r="L90" i="8"/>
  <c r="K90" i="8"/>
  <c r="J90" i="8"/>
  <c r="M89" i="8"/>
  <c r="L89" i="8"/>
  <c r="K89" i="8"/>
  <c r="J89" i="8"/>
  <c r="M88" i="8"/>
  <c r="L88" i="8"/>
  <c r="K88" i="8"/>
  <c r="J88" i="8"/>
  <c r="M87" i="8"/>
  <c r="L87" i="8"/>
  <c r="K87" i="8"/>
  <c r="J87" i="8"/>
  <c r="M86" i="8"/>
  <c r="L86" i="8"/>
  <c r="K86" i="8"/>
  <c r="J86" i="8"/>
  <c r="M85" i="8"/>
  <c r="L85" i="8"/>
  <c r="K85" i="8"/>
  <c r="J85" i="8"/>
  <c r="M84" i="8"/>
  <c r="L84" i="8"/>
  <c r="K84" i="8"/>
  <c r="J84" i="8"/>
  <c r="M83" i="8"/>
  <c r="L83" i="8"/>
  <c r="K83" i="8"/>
  <c r="J83" i="8"/>
  <c r="M82" i="8"/>
  <c r="L82" i="8"/>
  <c r="K82" i="8"/>
  <c r="J82" i="8"/>
  <c r="M81" i="8"/>
  <c r="L81" i="8"/>
  <c r="K81" i="8"/>
  <c r="J81" i="8"/>
  <c r="M80" i="8"/>
  <c r="L80" i="8"/>
  <c r="K80" i="8"/>
  <c r="J80" i="8"/>
  <c r="M79" i="8"/>
  <c r="L79" i="8"/>
  <c r="K79" i="8"/>
  <c r="J79" i="8"/>
  <c r="M78" i="8"/>
  <c r="L78" i="8"/>
  <c r="K78" i="8"/>
  <c r="J78" i="8"/>
  <c r="M77" i="8"/>
  <c r="L77" i="8"/>
  <c r="K77" i="8"/>
  <c r="J77" i="8"/>
  <c r="M76" i="8"/>
  <c r="L76" i="8"/>
  <c r="K76" i="8"/>
  <c r="J76" i="8"/>
  <c r="M75" i="8"/>
  <c r="L75" i="8"/>
  <c r="K75" i="8"/>
  <c r="J75" i="8"/>
  <c r="M74" i="8"/>
  <c r="L74" i="8"/>
  <c r="K74" i="8"/>
  <c r="J74" i="8"/>
  <c r="M73" i="8"/>
  <c r="L73" i="8"/>
  <c r="K73" i="8"/>
  <c r="J73" i="8"/>
  <c r="M72" i="8"/>
  <c r="L72" i="8"/>
  <c r="K72" i="8"/>
  <c r="J72" i="8"/>
  <c r="M71" i="8"/>
  <c r="L71" i="8"/>
  <c r="K71" i="8"/>
  <c r="J71" i="8"/>
  <c r="M70" i="8"/>
  <c r="L70" i="8"/>
  <c r="K70" i="8"/>
  <c r="J70" i="8"/>
  <c r="M69" i="8"/>
  <c r="L69" i="8"/>
  <c r="K69" i="8"/>
  <c r="J69" i="8"/>
  <c r="M68" i="8"/>
  <c r="L68" i="8"/>
  <c r="K68" i="8"/>
  <c r="J68" i="8"/>
  <c r="M67" i="8"/>
  <c r="L67" i="8"/>
  <c r="K67" i="8"/>
  <c r="J67" i="8"/>
  <c r="M66" i="8"/>
  <c r="L66" i="8"/>
  <c r="K66" i="8"/>
  <c r="J66" i="8"/>
  <c r="M65" i="8"/>
  <c r="L65" i="8"/>
  <c r="K65" i="8"/>
  <c r="J65" i="8"/>
  <c r="M64" i="8"/>
  <c r="L64" i="8"/>
  <c r="K64" i="8"/>
  <c r="J64" i="8"/>
  <c r="M63" i="8"/>
  <c r="L63" i="8"/>
  <c r="K63" i="8"/>
  <c r="J63" i="8"/>
  <c r="M62" i="8"/>
  <c r="L62" i="8"/>
  <c r="K62" i="8"/>
  <c r="J62" i="8"/>
  <c r="M61" i="8"/>
  <c r="L61" i="8"/>
  <c r="K61" i="8"/>
  <c r="J61" i="8"/>
  <c r="M60" i="8"/>
  <c r="L60" i="8"/>
  <c r="K60" i="8"/>
  <c r="J60" i="8"/>
  <c r="M59" i="8"/>
  <c r="L59" i="8"/>
  <c r="K59" i="8"/>
  <c r="J59" i="8"/>
  <c r="M58" i="8"/>
  <c r="L58" i="8"/>
  <c r="K58" i="8"/>
  <c r="J58" i="8"/>
  <c r="M57" i="8"/>
  <c r="L57" i="8"/>
  <c r="K57" i="8"/>
  <c r="J57" i="8"/>
  <c r="M56" i="8"/>
  <c r="L56" i="8"/>
  <c r="K56" i="8"/>
  <c r="J56" i="8"/>
  <c r="M55" i="8"/>
  <c r="L55" i="8"/>
  <c r="K55" i="8"/>
  <c r="J55" i="8"/>
  <c r="M54" i="8"/>
  <c r="L54" i="8"/>
  <c r="K54" i="8"/>
  <c r="J54" i="8"/>
  <c r="M53" i="8"/>
  <c r="L53" i="8"/>
  <c r="K53" i="8"/>
  <c r="J53" i="8"/>
  <c r="M52" i="8"/>
  <c r="L52" i="8"/>
  <c r="K52" i="8"/>
  <c r="J52" i="8"/>
  <c r="M51" i="8"/>
  <c r="L51" i="8"/>
  <c r="K51" i="8"/>
  <c r="J51" i="8"/>
  <c r="M50" i="8"/>
  <c r="L50" i="8"/>
  <c r="K50" i="8"/>
  <c r="J50" i="8"/>
  <c r="M49" i="8"/>
  <c r="L49" i="8"/>
  <c r="K49" i="8"/>
  <c r="J49" i="8"/>
  <c r="M48" i="8"/>
  <c r="L48" i="8"/>
  <c r="K48" i="8"/>
  <c r="J48" i="8"/>
  <c r="M47" i="8"/>
  <c r="L47" i="8"/>
  <c r="K47" i="8"/>
  <c r="J47" i="8"/>
  <c r="M46" i="8"/>
  <c r="L46" i="8"/>
  <c r="K46" i="8"/>
  <c r="J46" i="8"/>
  <c r="M45" i="8"/>
  <c r="L45" i="8"/>
  <c r="K45" i="8"/>
  <c r="J45" i="8"/>
  <c r="M44" i="8"/>
  <c r="L44" i="8"/>
  <c r="K44" i="8"/>
  <c r="J44" i="8"/>
  <c r="M43" i="8"/>
  <c r="L43" i="8"/>
  <c r="K43" i="8"/>
  <c r="J43" i="8"/>
  <c r="M42" i="8"/>
  <c r="L42" i="8"/>
  <c r="K42" i="8"/>
  <c r="J42" i="8"/>
  <c r="M41" i="8"/>
  <c r="L41" i="8"/>
  <c r="K41" i="8"/>
  <c r="J41" i="8"/>
  <c r="M40" i="8"/>
  <c r="L40" i="8"/>
  <c r="K40" i="8"/>
  <c r="J40" i="8"/>
  <c r="M39" i="8"/>
  <c r="L39" i="8"/>
  <c r="K39" i="8"/>
  <c r="J39" i="8"/>
  <c r="M38" i="8"/>
  <c r="L38" i="8"/>
  <c r="K38" i="8"/>
  <c r="J38" i="8"/>
  <c r="M37" i="8"/>
  <c r="L37" i="8"/>
  <c r="K37" i="8"/>
  <c r="J37" i="8"/>
  <c r="M36" i="8"/>
  <c r="L36" i="8"/>
  <c r="K36" i="8"/>
  <c r="J36" i="8"/>
  <c r="M35" i="8"/>
  <c r="L35" i="8"/>
  <c r="K35" i="8"/>
  <c r="J35" i="8"/>
  <c r="M34" i="8"/>
  <c r="L34" i="8"/>
  <c r="K34" i="8"/>
  <c r="J34" i="8"/>
  <c r="M33" i="8"/>
  <c r="L33" i="8"/>
  <c r="K33" i="8"/>
  <c r="J33" i="8"/>
  <c r="M32" i="8"/>
  <c r="L32" i="8"/>
  <c r="K32" i="8"/>
  <c r="J32" i="8"/>
  <c r="M31" i="8"/>
  <c r="L31" i="8"/>
  <c r="K31" i="8"/>
  <c r="J31" i="8"/>
  <c r="M30" i="8"/>
  <c r="L30" i="8"/>
  <c r="K30" i="8"/>
  <c r="J30" i="8"/>
  <c r="M29" i="8"/>
  <c r="L29" i="8"/>
  <c r="K29" i="8"/>
  <c r="J29" i="8"/>
  <c r="M28" i="8"/>
  <c r="L28" i="8"/>
  <c r="K28" i="8"/>
  <c r="J28" i="8"/>
  <c r="M27" i="8"/>
  <c r="L27" i="8"/>
  <c r="K27" i="8"/>
  <c r="J27" i="8"/>
  <c r="M26" i="8"/>
  <c r="L26" i="8"/>
  <c r="K26" i="8"/>
  <c r="J26" i="8"/>
  <c r="M25" i="8"/>
  <c r="L25" i="8"/>
  <c r="K25" i="8"/>
  <c r="J25" i="8"/>
  <c r="M24" i="8"/>
  <c r="L24" i="8"/>
  <c r="K24" i="8"/>
  <c r="J24" i="8"/>
  <c r="M23" i="8"/>
  <c r="L23" i="8"/>
  <c r="K23" i="8"/>
  <c r="J23" i="8"/>
  <c r="M22" i="8"/>
  <c r="L22" i="8"/>
  <c r="K22" i="8"/>
  <c r="J22" i="8"/>
  <c r="M21" i="8"/>
  <c r="L21" i="8"/>
  <c r="K21" i="8"/>
  <c r="J21" i="8"/>
  <c r="M20" i="8"/>
  <c r="L20" i="8"/>
  <c r="K20" i="8"/>
  <c r="J20" i="8"/>
  <c r="M19" i="8"/>
  <c r="L19" i="8"/>
  <c r="K19" i="8"/>
  <c r="J19" i="8"/>
  <c r="M18" i="8"/>
  <c r="L18" i="8"/>
  <c r="K18" i="8"/>
  <c r="J18" i="8"/>
  <c r="M17" i="8"/>
  <c r="L17" i="8"/>
  <c r="K17" i="8"/>
  <c r="J17" i="8"/>
  <c r="M16" i="8"/>
  <c r="L16" i="8"/>
  <c r="K16" i="8"/>
  <c r="J16" i="8"/>
  <c r="M15" i="8"/>
  <c r="L15" i="8"/>
  <c r="K15" i="8"/>
  <c r="J15" i="8"/>
  <c r="M14" i="8"/>
  <c r="L14" i="8"/>
  <c r="K14" i="8"/>
  <c r="J14" i="8"/>
  <c r="M13" i="8"/>
  <c r="L13" i="8"/>
  <c r="K13" i="8"/>
  <c r="J13" i="8"/>
  <c r="M12" i="8"/>
  <c r="L12" i="8"/>
  <c r="K12" i="8"/>
  <c r="J12" i="8"/>
  <c r="M11" i="8"/>
  <c r="L11" i="8"/>
  <c r="K11" i="8"/>
  <c r="J11" i="8"/>
  <c r="M10" i="8"/>
  <c r="L10" i="8"/>
  <c r="K10" i="8"/>
  <c r="J10" i="8"/>
  <c r="M9" i="8"/>
  <c r="L9" i="8"/>
  <c r="K9" i="8"/>
  <c r="J9" i="8"/>
  <c r="M8" i="8"/>
  <c r="L8" i="8"/>
  <c r="K8" i="8"/>
  <c r="J8" i="8"/>
  <c r="M7" i="8"/>
  <c r="L7" i="8"/>
  <c r="K7" i="8"/>
  <c r="J7" i="8"/>
  <c r="M6" i="8"/>
  <c r="L6" i="8"/>
  <c r="K6" i="8"/>
  <c r="J6" i="8"/>
  <c r="M5" i="8"/>
  <c r="L5" i="8"/>
  <c r="K5" i="8"/>
  <c r="J5" i="8"/>
  <c r="M4" i="8"/>
  <c r="L4" i="8"/>
  <c r="K4" i="8"/>
  <c r="J4" i="8"/>
  <c r="M3" i="8"/>
  <c r="L3" i="8"/>
  <c r="K3" i="8"/>
  <c r="J3" i="8"/>
  <c r="M2" i="8"/>
  <c r="L2" i="8"/>
  <c r="K2" i="8"/>
  <c r="Z46" i="1" l="1"/>
  <c r="AA46" i="1" l="1"/>
  <c r="AB46" i="1"/>
  <c r="AC46" i="1"/>
  <c r="KX70" i="5"/>
  <c r="KX71" i="5"/>
  <c r="KX72" i="5"/>
  <c r="KX73" i="5"/>
  <c r="KX74" i="5"/>
  <c r="KX75" i="5"/>
  <c r="KX76" i="5"/>
  <c r="KX77" i="5"/>
  <c r="KX78" i="5"/>
  <c r="V3" i="8" l="1"/>
  <c r="V4" i="8"/>
  <c r="V5" i="8"/>
  <c r="V6" i="8"/>
  <c r="V7" i="8"/>
  <c r="V8" i="8"/>
  <c r="V9" i="8"/>
  <c r="V10" i="8"/>
  <c r="V11" i="8"/>
  <c r="V12" i="8"/>
  <c r="V13" i="8"/>
  <c r="V14" i="8"/>
  <c r="V15" i="8"/>
  <c r="V16" i="8"/>
  <c r="V17" i="8"/>
  <c r="V18" i="8"/>
  <c r="V19" i="8"/>
  <c r="V20" i="8"/>
  <c r="V21" i="8"/>
  <c r="V22" i="8"/>
  <c r="V23" i="8"/>
  <c r="V24" i="8"/>
  <c r="V25" i="8"/>
  <c r="V26" i="8"/>
  <c r="V27" i="8"/>
  <c r="V28" i="8"/>
  <c r="V29" i="8"/>
  <c r="V30" i="8"/>
  <c r="V31" i="8"/>
  <c r="V32" i="8"/>
  <c r="V33" i="8"/>
  <c r="V34" i="8"/>
  <c r="V35" i="8"/>
  <c r="V36" i="8"/>
  <c r="V37" i="8"/>
  <c r="V38" i="8"/>
  <c r="V39" i="8"/>
  <c r="V40" i="8"/>
  <c r="V41" i="8"/>
  <c r="V42" i="8"/>
  <c r="V43" i="8"/>
  <c r="V44" i="8"/>
  <c r="V45" i="8"/>
  <c r="V46" i="8"/>
  <c r="V47" i="8"/>
  <c r="V48" i="8"/>
  <c r="V49" i="8"/>
  <c r="V50" i="8"/>
  <c r="V51" i="8"/>
  <c r="V52" i="8"/>
  <c r="V53" i="8"/>
  <c r="V54" i="8"/>
  <c r="V55" i="8"/>
  <c r="V56" i="8"/>
  <c r="V57" i="8"/>
  <c r="V58" i="8"/>
  <c r="V59" i="8"/>
  <c r="V60" i="8"/>
  <c r="V61" i="8"/>
  <c r="V62" i="8"/>
  <c r="V63" i="8"/>
  <c r="V64" i="8"/>
  <c r="V65" i="8"/>
  <c r="V66" i="8"/>
  <c r="V67" i="8"/>
  <c r="V68" i="8"/>
  <c r="V69" i="8"/>
  <c r="V70" i="8"/>
  <c r="V71" i="8"/>
  <c r="V72" i="8"/>
  <c r="V73" i="8"/>
  <c r="V74" i="8"/>
  <c r="V75" i="8"/>
  <c r="V76" i="8"/>
  <c r="V77" i="8"/>
  <c r="V78" i="8"/>
  <c r="V79" i="8"/>
  <c r="V80" i="8"/>
  <c r="V81" i="8"/>
  <c r="V82" i="8"/>
  <c r="V83" i="8"/>
  <c r="V84" i="8"/>
  <c r="V85" i="8"/>
  <c r="V86" i="8"/>
  <c r="V87" i="8"/>
  <c r="V88" i="8"/>
  <c r="V89" i="8"/>
  <c r="V90" i="8"/>
  <c r="V91" i="8"/>
  <c r="V92" i="8"/>
  <c r="V93" i="8"/>
  <c r="V94" i="8"/>
  <c r="V95" i="8"/>
  <c r="V96" i="8"/>
  <c r="V97" i="8"/>
  <c r="V98" i="8"/>
  <c r="V99" i="8"/>
  <c r="V100" i="8"/>
  <c r="V101" i="8"/>
  <c r="V102" i="8"/>
  <c r="V103" i="8"/>
  <c r="V104" i="8"/>
  <c r="V105" i="8"/>
  <c r="V106" i="8"/>
  <c r="V107" i="8"/>
  <c r="V108" i="8"/>
  <c r="V109" i="8"/>
  <c r="V110" i="8"/>
  <c r="V111" i="8"/>
  <c r="V112" i="8"/>
  <c r="V113" i="8"/>
  <c r="V114" i="8"/>
  <c r="V115" i="8"/>
  <c r="V116" i="8"/>
  <c r="V117" i="8"/>
  <c r="V118" i="8"/>
  <c r="V119" i="8"/>
  <c r="V120" i="8"/>
  <c r="V121" i="8"/>
  <c r="V122" i="8"/>
  <c r="V123" i="8"/>
  <c r="V124" i="8"/>
  <c r="V125" i="8"/>
  <c r="V126" i="8"/>
  <c r="V127" i="8"/>
  <c r="V128" i="8"/>
  <c r="V129" i="8"/>
  <c r="V130" i="8"/>
  <c r="V131" i="8"/>
  <c r="V132" i="8"/>
  <c r="V133" i="8"/>
  <c r="V134" i="8"/>
  <c r="V135" i="8"/>
  <c r="V136" i="8"/>
  <c r="V137" i="8"/>
  <c r="V138" i="8"/>
  <c r="V139" i="8"/>
  <c r="V140" i="8"/>
  <c r="V141" i="8"/>
  <c r="V142" i="8"/>
  <c r="V143" i="8"/>
  <c r="V144" i="8"/>
  <c r="V145" i="8"/>
  <c r="V146" i="8"/>
  <c r="V147" i="8"/>
  <c r="V148" i="8"/>
  <c r="V149" i="8"/>
  <c r="V150" i="8"/>
  <c r="V151" i="8"/>
  <c r="V152" i="8"/>
  <c r="V153" i="8"/>
  <c r="V154" i="8"/>
  <c r="V155" i="8"/>
  <c r="V156" i="8"/>
  <c r="V2" i="8"/>
  <c r="U3" i="8" l="1"/>
  <c r="U4" i="8"/>
  <c r="U5" i="8"/>
  <c r="U6" i="8"/>
  <c r="U7" i="8"/>
  <c r="U8" i="8"/>
  <c r="U9" i="8"/>
  <c r="U10" i="8"/>
  <c r="U11" i="8"/>
  <c r="U12" i="8"/>
  <c r="U13" i="8"/>
  <c r="U14" i="8"/>
  <c r="U15" i="8"/>
  <c r="U16" i="8"/>
  <c r="U17" i="8"/>
  <c r="U18" i="8"/>
  <c r="U19" i="8"/>
  <c r="U20" i="8"/>
  <c r="U21" i="8"/>
  <c r="U22" i="8"/>
  <c r="U23" i="8"/>
  <c r="U24" i="8"/>
  <c r="U25" i="8"/>
  <c r="U26" i="8"/>
  <c r="U27" i="8"/>
  <c r="U28" i="8"/>
  <c r="U29" i="8"/>
  <c r="U30" i="8"/>
  <c r="U31" i="8"/>
  <c r="U32" i="8"/>
  <c r="U33" i="8"/>
  <c r="U34" i="8"/>
  <c r="U35" i="8"/>
  <c r="U36" i="8"/>
  <c r="U37" i="8"/>
  <c r="U38" i="8"/>
  <c r="U39" i="8"/>
  <c r="U40" i="8"/>
  <c r="U41" i="8"/>
  <c r="U42" i="8"/>
  <c r="U43" i="8"/>
  <c r="U44" i="8"/>
  <c r="U45" i="8"/>
  <c r="U46" i="8"/>
  <c r="U47" i="8"/>
  <c r="U48" i="8"/>
  <c r="U49" i="8"/>
  <c r="U50" i="8"/>
  <c r="U51" i="8"/>
  <c r="U52" i="8"/>
  <c r="U53" i="8"/>
  <c r="U54" i="8"/>
  <c r="U55" i="8"/>
  <c r="U56" i="8"/>
  <c r="U57" i="8"/>
  <c r="U58" i="8"/>
  <c r="U59" i="8"/>
  <c r="U60" i="8"/>
  <c r="U61" i="8"/>
  <c r="U62" i="8"/>
  <c r="U63" i="8"/>
  <c r="U64" i="8"/>
  <c r="U65" i="8"/>
  <c r="U66" i="8"/>
  <c r="U67" i="8"/>
  <c r="U68" i="8"/>
  <c r="U69" i="8"/>
  <c r="U70" i="8"/>
  <c r="U71" i="8"/>
  <c r="U72" i="8"/>
  <c r="U73" i="8"/>
  <c r="U74" i="8"/>
  <c r="U75" i="8"/>
  <c r="U76" i="8"/>
  <c r="U77" i="8"/>
  <c r="U78" i="8"/>
  <c r="U79" i="8"/>
  <c r="U80" i="8"/>
  <c r="U81" i="8"/>
  <c r="U82" i="8"/>
  <c r="U83" i="8"/>
  <c r="U84" i="8"/>
  <c r="U85" i="8"/>
  <c r="U86" i="8"/>
  <c r="U87" i="8"/>
  <c r="U88" i="8"/>
  <c r="U89" i="8"/>
  <c r="U90" i="8"/>
  <c r="U91" i="8"/>
  <c r="U92" i="8"/>
  <c r="U93" i="8"/>
  <c r="U94" i="8"/>
  <c r="U95" i="8"/>
  <c r="U96" i="8"/>
  <c r="U97" i="8"/>
  <c r="U98" i="8"/>
  <c r="U99" i="8"/>
  <c r="U100" i="8"/>
  <c r="U101" i="8"/>
  <c r="U102" i="8"/>
  <c r="U103" i="8"/>
  <c r="U104" i="8"/>
  <c r="U105" i="8"/>
  <c r="U106" i="8"/>
  <c r="U107" i="8"/>
  <c r="U108" i="8"/>
  <c r="U109" i="8"/>
  <c r="U110" i="8"/>
  <c r="U111" i="8"/>
  <c r="U112" i="8"/>
  <c r="U113" i="8"/>
  <c r="U114" i="8"/>
  <c r="U115" i="8"/>
  <c r="U116" i="8"/>
  <c r="U117" i="8"/>
  <c r="U118" i="8"/>
  <c r="U119" i="8"/>
  <c r="U120" i="8"/>
  <c r="U121" i="8"/>
  <c r="U122" i="8"/>
  <c r="U123" i="8"/>
  <c r="U124" i="8"/>
  <c r="U125" i="8"/>
  <c r="U126" i="8"/>
  <c r="U127" i="8"/>
  <c r="U128" i="8"/>
  <c r="U129" i="8"/>
  <c r="U130" i="8"/>
  <c r="U131" i="8"/>
  <c r="U132" i="8"/>
  <c r="U133" i="8"/>
  <c r="U134" i="8"/>
  <c r="U135" i="8"/>
  <c r="U136" i="8"/>
  <c r="U137" i="8"/>
  <c r="U138" i="8"/>
  <c r="U139" i="8"/>
  <c r="U140" i="8"/>
  <c r="U141" i="8"/>
  <c r="U142" i="8"/>
  <c r="U143" i="8"/>
  <c r="U144" i="8"/>
  <c r="U145" i="8"/>
  <c r="U146" i="8"/>
  <c r="U147" i="8"/>
  <c r="U148" i="8"/>
  <c r="U149" i="8"/>
  <c r="U150" i="8"/>
  <c r="U151" i="8"/>
  <c r="U152" i="8"/>
  <c r="U153" i="8"/>
  <c r="U154" i="8"/>
  <c r="U155" i="8"/>
  <c r="U156" i="8"/>
  <c r="U2" i="8"/>
  <c r="D3" i="8" l="1"/>
  <c r="D4" i="8"/>
  <c r="D5" i="8"/>
  <c r="D6" i="8"/>
  <c r="D7" i="8"/>
  <c r="D8" i="8"/>
  <c r="D9" i="8"/>
  <c r="D10" i="8"/>
  <c r="D11" i="8"/>
  <c r="D12" i="8"/>
  <c r="D13" i="8"/>
  <c r="D14" i="8"/>
  <c r="D15" i="8"/>
  <c r="D16" i="8"/>
  <c r="D17" i="8"/>
  <c r="D18" i="8"/>
  <c r="D19" i="8"/>
  <c r="D20" i="8"/>
  <c r="D21" i="8"/>
  <c r="D22" i="8"/>
  <c r="D23" i="8"/>
  <c r="D24" i="8"/>
  <c r="D25" i="8"/>
  <c r="D26" i="8"/>
  <c r="D27" i="8"/>
  <c r="D28" i="8"/>
  <c r="D29" i="8"/>
  <c r="D30" i="8"/>
  <c r="D31" i="8"/>
  <c r="D32" i="8"/>
  <c r="D33" i="8"/>
  <c r="D34" i="8"/>
  <c r="D35" i="8"/>
  <c r="D36" i="8"/>
  <c r="D37" i="8"/>
  <c r="D38" i="8"/>
  <c r="D39" i="8"/>
  <c r="D40" i="8"/>
  <c r="D41" i="8"/>
  <c r="D42" i="8"/>
  <c r="D43" i="8"/>
  <c r="D44" i="8"/>
  <c r="D45" i="8"/>
  <c r="D46" i="8"/>
  <c r="D47" i="8"/>
  <c r="D48" i="8"/>
  <c r="D49" i="8"/>
  <c r="D50" i="8"/>
  <c r="D51" i="8"/>
  <c r="D52" i="8"/>
  <c r="D53" i="8"/>
  <c r="D54" i="8"/>
  <c r="D55" i="8"/>
  <c r="D56" i="8"/>
  <c r="D57" i="8"/>
  <c r="D58" i="8"/>
  <c r="D59" i="8"/>
  <c r="D60" i="8"/>
  <c r="D61" i="8"/>
  <c r="D62" i="8"/>
  <c r="D63" i="8"/>
  <c r="D64" i="8"/>
  <c r="D65" i="8"/>
  <c r="D66" i="8"/>
  <c r="D67" i="8"/>
  <c r="D68" i="8"/>
  <c r="D69" i="8"/>
  <c r="D70" i="8"/>
  <c r="D71" i="8"/>
  <c r="D72" i="8"/>
  <c r="D73" i="8"/>
  <c r="D74" i="8"/>
  <c r="D75" i="8"/>
  <c r="D76" i="8"/>
  <c r="D77" i="8"/>
  <c r="D78" i="8"/>
  <c r="D79" i="8"/>
  <c r="D80" i="8"/>
  <c r="D81" i="8"/>
  <c r="D82" i="8"/>
  <c r="D83" i="8"/>
  <c r="D84" i="8"/>
  <c r="D85" i="8"/>
  <c r="D86" i="8"/>
  <c r="D87" i="8"/>
  <c r="D88" i="8"/>
  <c r="D89" i="8"/>
  <c r="D90" i="8"/>
  <c r="D91" i="8"/>
  <c r="D92" i="8"/>
  <c r="D93" i="8"/>
  <c r="D94" i="8"/>
  <c r="D95" i="8"/>
  <c r="D96" i="8"/>
  <c r="D97" i="8"/>
  <c r="D98" i="8"/>
  <c r="D99" i="8"/>
  <c r="D100" i="8"/>
  <c r="D101" i="8"/>
  <c r="D102" i="8"/>
  <c r="D103" i="8"/>
  <c r="D104" i="8"/>
  <c r="D105" i="8"/>
  <c r="D106" i="8"/>
  <c r="D107" i="8"/>
  <c r="D108" i="8"/>
  <c r="D109" i="8"/>
  <c r="D110" i="8"/>
  <c r="D111" i="8"/>
  <c r="D112" i="8"/>
  <c r="D113" i="8"/>
  <c r="D114" i="8"/>
  <c r="D115" i="8"/>
  <c r="D116" i="8"/>
  <c r="D117" i="8"/>
  <c r="D118" i="8"/>
  <c r="D119" i="8"/>
  <c r="D120" i="8"/>
  <c r="D121" i="8"/>
  <c r="D122" i="8"/>
  <c r="D123" i="8"/>
  <c r="D124" i="8"/>
  <c r="D125" i="8"/>
  <c r="D126" i="8"/>
  <c r="D127" i="8"/>
  <c r="D128" i="8"/>
  <c r="D129" i="8"/>
  <c r="D130" i="8"/>
  <c r="D131" i="8"/>
  <c r="D132" i="8"/>
  <c r="D133" i="8"/>
  <c r="D134" i="8"/>
  <c r="D135" i="8"/>
  <c r="D136" i="8"/>
  <c r="D137" i="8"/>
  <c r="D138" i="8"/>
  <c r="D139" i="8"/>
  <c r="D140" i="8"/>
  <c r="D141" i="8"/>
  <c r="D142" i="8"/>
  <c r="D143" i="8"/>
  <c r="D144" i="8"/>
  <c r="D145" i="8"/>
  <c r="D146" i="8"/>
  <c r="D147" i="8"/>
  <c r="D148" i="8"/>
  <c r="D149" i="8"/>
  <c r="D150" i="8"/>
  <c r="D151" i="8"/>
  <c r="D152" i="8"/>
  <c r="D153" i="8"/>
  <c r="D154" i="8"/>
  <c r="D155" i="8"/>
  <c r="D156" i="8"/>
  <c r="D2" i="8"/>
  <c r="C3" i="8"/>
  <c r="C4" i="8"/>
  <c r="C5" i="8"/>
  <c r="C6" i="8"/>
  <c r="C7" i="8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26" i="8"/>
  <c r="C27" i="8"/>
  <c r="C28" i="8"/>
  <c r="C29" i="8"/>
  <c r="C30" i="8"/>
  <c r="C31" i="8"/>
  <c r="C32" i="8"/>
  <c r="C33" i="8"/>
  <c r="C34" i="8"/>
  <c r="C35" i="8"/>
  <c r="C36" i="8"/>
  <c r="C37" i="8"/>
  <c r="C38" i="8"/>
  <c r="C39" i="8"/>
  <c r="C40" i="8"/>
  <c r="C41" i="8"/>
  <c r="C42" i="8"/>
  <c r="C43" i="8"/>
  <c r="C44" i="8"/>
  <c r="C45" i="8"/>
  <c r="C46" i="8"/>
  <c r="C47" i="8"/>
  <c r="C48" i="8"/>
  <c r="C49" i="8"/>
  <c r="C50" i="8"/>
  <c r="C51" i="8"/>
  <c r="C52" i="8"/>
  <c r="C53" i="8"/>
  <c r="C54" i="8"/>
  <c r="C55" i="8"/>
  <c r="C56" i="8"/>
  <c r="C57" i="8"/>
  <c r="C58" i="8"/>
  <c r="C59" i="8"/>
  <c r="C60" i="8"/>
  <c r="C61" i="8"/>
  <c r="C62" i="8"/>
  <c r="C63" i="8"/>
  <c r="C64" i="8"/>
  <c r="C65" i="8"/>
  <c r="C66" i="8"/>
  <c r="C67" i="8"/>
  <c r="C68" i="8"/>
  <c r="C69" i="8"/>
  <c r="C70" i="8"/>
  <c r="C71" i="8"/>
  <c r="C72" i="8"/>
  <c r="C73" i="8"/>
  <c r="C74" i="8"/>
  <c r="C75" i="8"/>
  <c r="C76" i="8"/>
  <c r="C77" i="8"/>
  <c r="C78" i="8"/>
  <c r="C79" i="8"/>
  <c r="C80" i="8"/>
  <c r="C81" i="8"/>
  <c r="C82" i="8"/>
  <c r="C83" i="8"/>
  <c r="C84" i="8"/>
  <c r="C85" i="8"/>
  <c r="C86" i="8"/>
  <c r="C87" i="8"/>
  <c r="C88" i="8"/>
  <c r="C89" i="8"/>
  <c r="C90" i="8"/>
  <c r="C91" i="8"/>
  <c r="C92" i="8"/>
  <c r="C93" i="8"/>
  <c r="C94" i="8"/>
  <c r="C95" i="8"/>
  <c r="C96" i="8"/>
  <c r="C97" i="8"/>
  <c r="C98" i="8"/>
  <c r="C99" i="8"/>
  <c r="C100" i="8"/>
  <c r="C101" i="8"/>
  <c r="C102" i="8"/>
  <c r="C103" i="8"/>
  <c r="C104" i="8"/>
  <c r="C105" i="8"/>
  <c r="C106" i="8"/>
  <c r="C107" i="8"/>
  <c r="C108" i="8"/>
  <c r="C109" i="8"/>
  <c r="C110" i="8"/>
  <c r="C111" i="8"/>
  <c r="C112" i="8"/>
  <c r="C113" i="8"/>
  <c r="C114" i="8"/>
  <c r="C115" i="8"/>
  <c r="C116" i="8"/>
  <c r="C117" i="8"/>
  <c r="C118" i="8"/>
  <c r="C119" i="8"/>
  <c r="C120" i="8"/>
  <c r="C121" i="8"/>
  <c r="C122" i="8"/>
  <c r="C123" i="8"/>
  <c r="C124" i="8"/>
  <c r="C125" i="8"/>
  <c r="C126" i="8"/>
  <c r="C127" i="8"/>
  <c r="C128" i="8"/>
  <c r="C129" i="8"/>
  <c r="C130" i="8"/>
  <c r="C131" i="8"/>
  <c r="C132" i="8"/>
  <c r="C133" i="8"/>
  <c r="C134" i="8"/>
  <c r="C135" i="8"/>
  <c r="C136" i="8"/>
  <c r="C137" i="8"/>
  <c r="C138" i="8"/>
  <c r="C139" i="8"/>
  <c r="C140" i="8"/>
  <c r="C141" i="8"/>
  <c r="C142" i="8"/>
  <c r="C143" i="8"/>
  <c r="C144" i="8"/>
  <c r="C145" i="8"/>
  <c r="C146" i="8"/>
  <c r="C147" i="8"/>
  <c r="C148" i="8"/>
  <c r="C149" i="8"/>
  <c r="C150" i="8"/>
  <c r="C151" i="8"/>
  <c r="C152" i="8"/>
  <c r="C153" i="8"/>
  <c r="C154" i="8"/>
  <c r="C155" i="8"/>
  <c r="C156" i="8"/>
  <c r="C2" i="8"/>
  <c r="B4" i="8" l="1"/>
  <c r="A3" i="8"/>
  <c r="B3" i="8"/>
  <c r="F3" i="8"/>
  <c r="I3" i="8"/>
  <c r="N3" i="8"/>
  <c r="O3" i="8"/>
  <c r="P3" i="8"/>
  <c r="Q3" i="8"/>
  <c r="R3" i="8"/>
  <c r="S3" i="8"/>
  <c r="T3" i="8"/>
  <c r="W3" i="8"/>
  <c r="X3" i="8"/>
  <c r="A4" i="8"/>
  <c r="F4" i="8"/>
  <c r="I4" i="8"/>
  <c r="N4" i="8"/>
  <c r="O4" i="8"/>
  <c r="P4" i="8"/>
  <c r="Q4" i="8"/>
  <c r="R4" i="8"/>
  <c r="S4" i="8"/>
  <c r="T4" i="8"/>
  <c r="W4" i="8"/>
  <c r="X4" i="8"/>
  <c r="A5" i="8"/>
  <c r="B5" i="8"/>
  <c r="F5" i="8"/>
  <c r="I5" i="8"/>
  <c r="N5" i="8"/>
  <c r="O5" i="8"/>
  <c r="P5" i="8"/>
  <c r="Q5" i="8"/>
  <c r="R5" i="8"/>
  <c r="S5" i="8"/>
  <c r="T5" i="8"/>
  <c r="W5" i="8"/>
  <c r="X5" i="8"/>
  <c r="A6" i="8"/>
  <c r="B6" i="8"/>
  <c r="F6" i="8"/>
  <c r="I6" i="8"/>
  <c r="N6" i="8"/>
  <c r="O6" i="8"/>
  <c r="P6" i="8"/>
  <c r="Q6" i="8"/>
  <c r="R6" i="8"/>
  <c r="S6" i="8"/>
  <c r="T6" i="8"/>
  <c r="W6" i="8"/>
  <c r="X6" i="8"/>
  <c r="A7" i="8"/>
  <c r="B7" i="8"/>
  <c r="F7" i="8"/>
  <c r="I7" i="8"/>
  <c r="N7" i="8"/>
  <c r="O7" i="8"/>
  <c r="P7" i="8"/>
  <c r="Q7" i="8"/>
  <c r="R7" i="8"/>
  <c r="S7" i="8"/>
  <c r="T7" i="8"/>
  <c r="W7" i="8"/>
  <c r="X7" i="8"/>
  <c r="A8" i="8"/>
  <c r="B8" i="8"/>
  <c r="F8" i="8"/>
  <c r="I8" i="8"/>
  <c r="N8" i="8"/>
  <c r="O8" i="8"/>
  <c r="P8" i="8"/>
  <c r="Q8" i="8"/>
  <c r="R8" i="8"/>
  <c r="S8" i="8"/>
  <c r="T8" i="8"/>
  <c r="W8" i="8"/>
  <c r="X8" i="8"/>
  <c r="A9" i="8"/>
  <c r="B9" i="8"/>
  <c r="F9" i="8"/>
  <c r="I9" i="8"/>
  <c r="N9" i="8"/>
  <c r="O9" i="8"/>
  <c r="P9" i="8"/>
  <c r="Q9" i="8"/>
  <c r="R9" i="8"/>
  <c r="S9" i="8"/>
  <c r="T9" i="8"/>
  <c r="W9" i="8"/>
  <c r="X9" i="8"/>
  <c r="A10" i="8"/>
  <c r="B10" i="8"/>
  <c r="F10" i="8"/>
  <c r="I10" i="8"/>
  <c r="N10" i="8"/>
  <c r="O10" i="8"/>
  <c r="P10" i="8"/>
  <c r="Q10" i="8"/>
  <c r="R10" i="8"/>
  <c r="S10" i="8"/>
  <c r="T10" i="8"/>
  <c r="W10" i="8"/>
  <c r="X10" i="8"/>
  <c r="A11" i="8"/>
  <c r="B11" i="8"/>
  <c r="F11" i="8"/>
  <c r="I11" i="8"/>
  <c r="N11" i="8"/>
  <c r="O11" i="8"/>
  <c r="P11" i="8"/>
  <c r="Q11" i="8"/>
  <c r="R11" i="8"/>
  <c r="S11" i="8"/>
  <c r="T11" i="8"/>
  <c r="W11" i="8"/>
  <c r="X11" i="8"/>
  <c r="A12" i="8"/>
  <c r="B12" i="8"/>
  <c r="F12" i="8"/>
  <c r="I12" i="8"/>
  <c r="N12" i="8"/>
  <c r="O12" i="8"/>
  <c r="P12" i="8"/>
  <c r="Q12" i="8"/>
  <c r="R12" i="8"/>
  <c r="S12" i="8"/>
  <c r="T12" i="8"/>
  <c r="W12" i="8"/>
  <c r="X12" i="8"/>
  <c r="A13" i="8"/>
  <c r="B13" i="8"/>
  <c r="F13" i="8"/>
  <c r="I13" i="8"/>
  <c r="N13" i="8"/>
  <c r="O13" i="8"/>
  <c r="P13" i="8"/>
  <c r="Q13" i="8"/>
  <c r="R13" i="8"/>
  <c r="S13" i="8"/>
  <c r="T13" i="8"/>
  <c r="W13" i="8"/>
  <c r="X13" i="8"/>
  <c r="A14" i="8"/>
  <c r="B14" i="8"/>
  <c r="F14" i="8"/>
  <c r="I14" i="8"/>
  <c r="N14" i="8"/>
  <c r="O14" i="8"/>
  <c r="P14" i="8"/>
  <c r="Q14" i="8"/>
  <c r="R14" i="8"/>
  <c r="S14" i="8"/>
  <c r="T14" i="8"/>
  <c r="W14" i="8"/>
  <c r="X14" i="8"/>
  <c r="A15" i="8"/>
  <c r="B15" i="8"/>
  <c r="F15" i="8"/>
  <c r="I15" i="8"/>
  <c r="N15" i="8"/>
  <c r="O15" i="8"/>
  <c r="P15" i="8"/>
  <c r="Q15" i="8"/>
  <c r="R15" i="8"/>
  <c r="S15" i="8"/>
  <c r="T15" i="8"/>
  <c r="W15" i="8"/>
  <c r="X15" i="8"/>
  <c r="A16" i="8"/>
  <c r="B16" i="8"/>
  <c r="F16" i="8"/>
  <c r="I16" i="8"/>
  <c r="N16" i="8"/>
  <c r="O16" i="8"/>
  <c r="P16" i="8"/>
  <c r="Q16" i="8"/>
  <c r="R16" i="8"/>
  <c r="S16" i="8"/>
  <c r="T16" i="8"/>
  <c r="W16" i="8"/>
  <c r="X16" i="8"/>
  <c r="A17" i="8"/>
  <c r="B17" i="8"/>
  <c r="F17" i="8"/>
  <c r="I17" i="8"/>
  <c r="N17" i="8"/>
  <c r="O17" i="8"/>
  <c r="P17" i="8"/>
  <c r="Q17" i="8"/>
  <c r="R17" i="8"/>
  <c r="S17" i="8"/>
  <c r="T17" i="8"/>
  <c r="W17" i="8"/>
  <c r="X17" i="8"/>
  <c r="A18" i="8"/>
  <c r="B18" i="8"/>
  <c r="F18" i="8"/>
  <c r="I18" i="8"/>
  <c r="N18" i="8"/>
  <c r="O18" i="8"/>
  <c r="P18" i="8"/>
  <c r="Q18" i="8"/>
  <c r="R18" i="8"/>
  <c r="S18" i="8"/>
  <c r="T18" i="8"/>
  <c r="W18" i="8"/>
  <c r="X18" i="8"/>
  <c r="A19" i="8"/>
  <c r="B19" i="8"/>
  <c r="F19" i="8"/>
  <c r="I19" i="8"/>
  <c r="N19" i="8"/>
  <c r="O19" i="8"/>
  <c r="P19" i="8"/>
  <c r="Q19" i="8"/>
  <c r="R19" i="8"/>
  <c r="S19" i="8"/>
  <c r="T19" i="8"/>
  <c r="W19" i="8"/>
  <c r="X19" i="8"/>
  <c r="A20" i="8"/>
  <c r="B20" i="8"/>
  <c r="F20" i="8"/>
  <c r="I20" i="8"/>
  <c r="N20" i="8"/>
  <c r="O20" i="8"/>
  <c r="P20" i="8"/>
  <c r="Q20" i="8"/>
  <c r="R20" i="8"/>
  <c r="S20" i="8"/>
  <c r="T20" i="8"/>
  <c r="W20" i="8"/>
  <c r="X20" i="8"/>
  <c r="A21" i="8"/>
  <c r="B21" i="8"/>
  <c r="F21" i="8"/>
  <c r="I21" i="8"/>
  <c r="N21" i="8"/>
  <c r="O21" i="8"/>
  <c r="P21" i="8"/>
  <c r="Q21" i="8"/>
  <c r="R21" i="8"/>
  <c r="S21" i="8"/>
  <c r="T21" i="8"/>
  <c r="W21" i="8"/>
  <c r="X21" i="8"/>
  <c r="A22" i="8"/>
  <c r="B22" i="8"/>
  <c r="F22" i="8"/>
  <c r="I22" i="8"/>
  <c r="N22" i="8"/>
  <c r="O22" i="8"/>
  <c r="P22" i="8"/>
  <c r="Q22" i="8"/>
  <c r="R22" i="8"/>
  <c r="S22" i="8"/>
  <c r="T22" i="8"/>
  <c r="W22" i="8"/>
  <c r="X22" i="8"/>
  <c r="A23" i="8"/>
  <c r="B23" i="8"/>
  <c r="F23" i="8"/>
  <c r="I23" i="8"/>
  <c r="N23" i="8"/>
  <c r="O23" i="8"/>
  <c r="P23" i="8"/>
  <c r="Q23" i="8"/>
  <c r="R23" i="8"/>
  <c r="S23" i="8"/>
  <c r="T23" i="8"/>
  <c r="W23" i="8"/>
  <c r="X23" i="8"/>
  <c r="A24" i="8"/>
  <c r="B24" i="8"/>
  <c r="F24" i="8"/>
  <c r="I24" i="8"/>
  <c r="N24" i="8"/>
  <c r="O24" i="8"/>
  <c r="P24" i="8"/>
  <c r="Q24" i="8"/>
  <c r="R24" i="8"/>
  <c r="S24" i="8"/>
  <c r="T24" i="8"/>
  <c r="W24" i="8"/>
  <c r="X24" i="8"/>
  <c r="A25" i="8"/>
  <c r="B25" i="8"/>
  <c r="F25" i="8"/>
  <c r="I25" i="8"/>
  <c r="N25" i="8"/>
  <c r="O25" i="8"/>
  <c r="P25" i="8"/>
  <c r="Q25" i="8"/>
  <c r="R25" i="8"/>
  <c r="S25" i="8"/>
  <c r="T25" i="8"/>
  <c r="W25" i="8"/>
  <c r="X25" i="8"/>
  <c r="A26" i="8"/>
  <c r="B26" i="8"/>
  <c r="F26" i="8"/>
  <c r="I26" i="8"/>
  <c r="N26" i="8"/>
  <c r="O26" i="8"/>
  <c r="P26" i="8"/>
  <c r="Q26" i="8"/>
  <c r="R26" i="8"/>
  <c r="S26" i="8"/>
  <c r="T26" i="8"/>
  <c r="W26" i="8"/>
  <c r="X26" i="8"/>
  <c r="A27" i="8"/>
  <c r="B27" i="8"/>
  <c r="F27" i="8"/>
  <c r="I27" i="8"/>
  <c r="N27" i="8"/>
  <c r="O27" i="8"/>
  <c r="P27" i="8"/>
  <c r="Q27" i="8"/>
  <c r="R27" i="8"/>
  <c r="S27" i="8"/>
  <c r="T27" i="8"/>
  <c r="W27" i="8"/>
  <c r="X27" i="8"/>
  <c r="A28" i="8"/>
  <c r="B28" i="8"/>
  <c r="F28" i="8"/>
  <c r="I28" i="8"/>
  <c r="N28" i="8"/>
  <c r="O28" i="8"/>
  <c r="P28" i="8"/>
  <c r="Q28" i="8"/>
  <c r="R28" i="8"/>
  <c r="S28" i="8"/>
  <c r="T28" i="8"/>
  <c r="W28" i="8"/>
  <c r="X28" i="8"/>
  <c r="A29" i="8"/>
  <c r="B29" i="8"/>
  <c r="F29" i="8"/>
  <c r="I29" i="8"/>
  <c r="N29" i="8"/>
  <c r="O29" i="8"/>
  <c r="P29" i="8"/>
  <c r="Q29" i="8"/>
  <c r="R29" i="8"/>
  <c r="S29" i="8"/>
  <c r="T29" i="8"/>
  <c r="W29" i="8"/>
  <c r="X29" i="8"/>
  <c r="A30" i="8"/>
  <c r="B30" i="8"/>
  <c r="F30" i="8"/>
  <c r="I30" i="8"/>
  <c r="N30" i="8"/>
  <c r="O30" i="8"/>
  <c r="P30" i="8"/>
  <c r="Q30" i="8"/>
  <c r="R30" i="8"/>
  <c r="S30" i="8"/>
  <c r="T30" i="8"/>
  <c r="W30" i="8"/>
  <c r="X30" i="8"/>
  <c r="A31" i="8"/>
  <c r="B31" i="8"/>
  <c r="F31" i="8"/>
  <c r="I31" i="8"/>
  <c r="N31" i="8"/>
  <c r="O31" i="8"/>
  <c r="P31" i="8"/>
  <c r="Q31" i="8"/>
  <c r="R31" i="8"/>
  <c r="S31" i="8"/>
  <c r="T31" i="8"/>
  <c r="W31" i="8"/>
  <c r="X31" i="8"/>
  <c r="A32" i="8"/>
  <c r="B32" i="8"/>
  <c r="F32" i="8"/>
  <c r="I32" i="8"/>
  <c r="N32" i="8"/>
  <c r="O32" i="8"/>
  <c r="P32" i="8"/>
  <c r="Q32" i="8"/>
  <c r="R32" i="8"/>
  <c r="S32" i="8"/>
  <c r="T32" i="8"/>
  <c r="W32" i="8"/>
  <c r="X32" i="8"/>
  <c r="A33" i="8"/>
  <c r="B33" i="8"/>
  <c r="F33" i="8"/>
  <c r="I33" i="8"/>
  <c r="N33" i="8"/>
  <c r="O33" i="8"/>
  <c r="P33" i="8"/>
  <c r="Q33" i="8"/>
  <c r="R33" i="8"/>
  <c r="S33" i="8"/>
  <c r="T33" i="8"/>
  <c r="W33" i="8"/>
  <c r="X33" i="8"/>
  <c r="A34" i="8"/>
  <c r="B34" i="8"/>
  <c r="F34" i="8"/>
  <c r="I34" i="8"/>
  <c r="N34" i="8"/>
  <c r="O34" i="8"/>
  <c r="P34" i="8"/>
  <c r="Q34" i="8"/>
  <c r="R34" i="8"/>
  <c r="S34" i="8"/>
  <c r="T34" i="8"/>
  <c r="W34" i="8"/>
  <c r="X34" i="8"/>
  <c r="A35" i="8"/>
  <c r="B35" i="8"/>
  <c r="F35" i="8"/>
  <c r="I35" i="8"/>
  <c r="N35" i="8"/>
  <c r="O35" i="8"/>
  <c r="P35" i="8"/>
  <c r="Q35" i="8"/>
  <c r="R35" i="8"/>
  <c r="S35" i="8"/>
  <c r="T35" i="8"/>
  <c r="W35" i="8"/>
  <c r="X35" i="8"/>
  <c r="A36" i="8"/>
  <c r="B36" i="8"/>
  <c r="F36" i="8"/>
  <c r="I36" i="8"/>
  <c r="N36" i="8"/>
  <c r="O36" i="8"/>
  <c r="P36" i="8"/>
  <c r="Q36" i="8"/>
  <c r="R36" i="8"/>
  <c r="S36" i="8"/>
  <c r="T36" i="8"/>
  <c r="W36" i="8"/>
  <c r="X36" i="8"/>
  <c r="A37" i="8"/>
  <c r="B37" i="8"/>
  <c r="F37" i="8"/>
  <c r="I37" i="8"/>
  <c r="N37" i="8"/>
  <c r="O37" i="8"/>
  <c r="P37" i="8"/>
  <c r="Q37" i="8"/>
  <c r="R37" i="8"/>
  <c r="S37" i="8"/>
  <c r="T37" i="8"/>
  <c r="W37" i="8"/>
  <c r="X37" i="8"/>
  <c r="A38" i="8"/>
  <c r="B38" i="8"/>
  <c r="F38" i="8"/>
  <c r="I38" i="8"/>
  <c r="N38" i="8"/>
  <c r="O38" i="8"/>
  <c r="P38" i="8"/>
  <c r="Q38" i="8"/>
  <c r="R38" i="8"/>
  <c r="S38" i="8"/>
  <c r="T38" i="8"/>
  <c r="W38" i="8"/>
  <c r="X38" i="8"/>
  <c r="A39" i="8"/>
  <c r="B39" i="8"/>
  <c r="F39" i="8"/>
  <c r="I39" i="8"/>
  <c r="N39" i="8"/>
  <c r="O39" i="8"/>
  <c r="P39" i="8"/>
  <c r="Q39" i="8"/>
  <c r="R39" i="8"/>
  <c r="S39" i="8"/>
  <c r="T39" i="8"/>
  <c r="W39" i="8"/>
  <c r="X39" i="8"/>
  <c r="A40" i="8"/>
  <c r="B40" i="8"/>
  <c r="F40" i="8"/>
  <c r="I40" i="8"/>
  <c r="N40" i="8"/>
  <c r="O40" i="8"/>
  <c r="P40" i="8"/>
  <c r="Q40" i="8"/>
  <c r="R40" i="8"/>
  <c r="S40" i="8"/>
  <c r="T40" i="8"/>
  <c r="W40" i="8"/>
  <c r="X40" i="8"/>
  <c r="A41" i="8"/>
  <c r="B41" i="8"/>
  <c r="F41" i="8"/>
  <c r="I41" i="8"/>
  <c r="N41" i="8"/>
  <c r="O41" i="8"/>
  <c r="P41" i="8"/>
  <c r="Q41" i="8"/>
  <c r="R41" i="8"/>
  <c r="S41" i="8"/>
  <c r="T41" i="8"/>
  <c r="W41" i="8"/>
  <c r="X41" i="8"/>
  <c r="A42" i="8"/>
  <c r="B42" i="8"/>
  <c r="F42" i="8"/>
  <c r="I42" i="8"/>
  <c r="N42" i="8"/>
  <c r="O42" i="8"/>
  <c r="P42" i="8"/>
  <c r="Q42" i="8"/>
  <c r="R42" i="8"/>
  <c r="S42" i="8"/>
  <c r="T42" i="8"/>
  <c r="W42" i="8"/>
  <c r="X42" i="8"/>
  <c r="A43" i="8"/>
  <c r="B43" i="8"/>
  <c r="F43" i="8"/>
  <c r="I43" i="8"/>
  <c r="N43" i="8"/>
  <c r="O43" i="8"/>
  <c r="P43" i="8"/>
  <c r="Q43" i="8"/>
  <c r="R43" i="8"/>
  <c r="S43" i="8"/>
  <c r="T43" i="8"/>
  <c r="W43" i="8"/>
  <c r="X43" i="8"/>
  <c r="A44" i="8"/>
  <c r="B44" i="8"/>
  <c r="F44" i="8"/>
  <c r="I44" i="8"/>
  <c r="N44" i="8"/>
  <c r="O44" i="8"/>
  <c r="P44" i="8"/>
  <c r="Q44" i="8"/>
  <c r="R44" i="8"/>
  <c r="S44" i="8"/>
  <c r="T44" i="8"/>
  <c r="W44" i="8"/>
  <c r="X44" i="8"/>
  <c r="A45" i="8"/>
  <c r="B45" i="8"/>
  <c r="F45" i="8"/>
  <c r="I45" i="8"/>
  <c r="N45" i="8"/>
  <c r="O45" i="8"/>
  <c r="P45" i="8"/>
  <c r="Q45" i="8"/>
  <c r="R45" i="8"/>
  <c r="S45" i="8"/>
  <c r="T45" i="8"/>
  <c r="W45" i="8"/>
  <c r="X45" i="8"/>
  <c r="A46" i="8"/>
  <c r="B46" i="8"/>
  <c r="F46" i="8"/>
  <c r="I46" i="8"/>
  <c r="N46" i="8"/>
  <c r="O46" i="8"/>
  <c r="P46" i="8"/>
  <c r="Q46" i="8"/>
  <c r="R46" i="8"/>
  <c r="S46" i="8"/>
  <c r="T46" i="8"/>
  <c r="W46" i="8"/>
  <c r="X46" i="8"/>
  <c r="A47" i="8"/>
  <c r="B47" i="8"/>
  <c r="F47" i="8"/>
  <c r="I47" i="8"/>
  <c r="N47" i="8"/>
  <c r="O47" i="8"/>
  <c r="P47" i="8"/>
  <c r="Q47" i="8"/>
  <c r="R47" i="8"/>
  <c r="S47" i="8"/>
  <c r="T47" i="8"/>
  <c r="W47" i="8"/>
  <c r="X47" i="8"/>
  <c r="A48" i="8"/>
  <c r="B48" i="8"/>
  <c r="F48" i="8"/>
  <c r="I48" i="8"/>
  <c r="N48" i="8"/>
  <c r="O48" i="8"/>
  <c r="P48" i="8"/>
  <c r="Q48" i="8"/>
  <c r="R48" i="8"/>
  <c r="S48" i="8"/>
  <c r="T48" i="8"/>
  <c r="W48" i="8"/>
  <c r="X48" i="8"/>
  <c r="A49" i="8"/>
  <c r="B49" i="8"/>
  <c r="F49" i="8"/>
  <c r="I49" i="8"/>
  <c r="N49" i="8"/>
  <c r="O49" i="8"/>
  <c r="P49" i="8"/>
  <c r="Q49" i="8"/>
  <c r="R49" i="8"/>
  <c r="S49" i="8"/>
  <c r="T49" i="8"/>
  <c r="W49" i="8"/>
  <c r="X49" i="8"/>
  <c r="A50" i="8"/>
  <c r="B50" i="8"/>
  <c r="F50" i="8"/>
  <c r="I50" i="8"/>
  <c r="N50" i="8"/>
  <c r="O50" i="8"/>
  <c r="P50" i="8"/>
  <c r="Q50" i="8"/>
  <c r="R50" i="8"/>
  <c r="S50" i="8"/>
  <c r="T50" i="8"/>
  <c r="W50" i="8"/>
  <c r="X50" i="8"/>
  <c r="A51" i="8"/>
  <c r="B51" i="8"/>
  <c r="F51" i="8"/>
  <c r="I51" i="8"/>
  <c r="N51" i="8"/>
  <c r="O51" i="8"/>
  <c r="P51" i="8"/>
  <c r="Q51" i="8"/>
  <c r="R51" i="8"/>
  <c r="S51" i="8"/>
  <c r="T51" i="8"/>
  <c r="W51" i="8"/>
  <c r="X51" i="8"/>
  <c r="A52" i="8"/>
  <c r="B52" i="8"/>
  <c r="F52" i="8"/>
  <c r="I52" i="8"/>
  <c r="N52" i="8"/>
  <c r="O52" i="8"/>
  <c r="P52" i="8"/>
  <c r="Q52" i="8"/>
  <c r="R52" i="8"/>
  <c r="S52" i="8"/>
  <c r="T52" i="8"/>
  <c r="W52" i="8"/>
  <c r="X52" i="8"/>
  <c r="A53" i="8"/>
  <c r="B53" i="8"/>
  <c r="F53" i="8"/>
  <c r="I53" i="8"/>
  <c r="N53" i="8"/>
  <c r="O53" i="8"/>
  <c r="P53" i="8"/>
  <c r="Q53" i="8"/>
  <c r="R53" i="8"/>
  <c r="S53" i="8"/>
  <c r="T53" i="8"/>
  <c r="W53" i="8"/>
  <c r="X53" i="8"/>
  <c r="A54" i="8"/>
  <c r="B54" i="8"/>
  <c r="F54" i="8"/>
  <c r="I54" i="8"/>
  <c r="N54" i="8"/>
  <c r="O54" i="8"/>
  <c r="P54" i="8"/>
  <c r="Q54" i="8"/>
  <c r="R54" i="8"/>
  <c r="S54" i="8"/>
  <c r="T54" i="8"/>
  <c r="W54" i="8"/>
  <c r="X54" i="8"/>
  <c r="A55" i="8"/>
  <c r="B55" i="8"/>
  <c r="F55" i="8"/>
  <c r="I55" i="8"/>
  <c r="N55" i="8"/>
  <c r="O55" i="8"/>
  <c r="P55" i="8"/>
  <c r="Q55" i="8"/>
  <c r="R55" i="8"/>
  <c r="S55" i="8"/>
  <c r="T55" i="8"/>
  <c r="W55" i="8"/>
  <c r="X55" i="8"/>
  <c r="A56" i="8"/>
  <c r="B56" i="8"/>
  <c r="F56" i="8"/>
  <c r="I56" i="8"/>
  <c r="N56" i="8"/>
  <c r="O56" i="8"/>
  <c r="P56" i="8"/>
  <c r="Q56" i="8"/>
  <c r="R56" i="8"/>
  <c r="S56" i="8"/>
  <c r="T56" i="8"/>
  <c r="W56" i="8"/>
  <c r="X56" i="8"/>
  <c r="A57" i="8"/>
  <c r="B57" i="8"/>
  <c r="F57" i="8"/>
  <c r="I57" i="8"/>
  <c r="N57" i="8"/>
  <c r="O57" i="8"/>
  <c r="P57" i="8"/>
  <c r="Q57" i="8"/>
  <c r="R57" i="8"/>
  <c r="S57" i="8"/>
  <c r="T57" i="8"/>
  <c r="W57" i="8"/>
  <c r="X57" i="8"/>
  <c r="A58" i="8"/>
  <c r="B58" i="8"/>
  <c r="F58" i="8"/>
  <c r="I58" i="8"/>
  <c r="N58" i="8"/>
  <c r="O58" i="8"/>
  <c r="P58" i="8"/>
  <c r="Q58" i="8"/>
  <c r="R58" i="8"/>
  <c r="S58" i="8"/>
  <c r="T58" i="8"/>
  <c r="W58" i="8"/>
  <c r="X58" i="8"/>
  <c r="A59" i="8"/>
  <c r="B59" i="8"/>
  <c r="F59" i="8"/>
  <c r="I59" i="8"/>
  <c r="N59" i="8"/>
  <c r="O59" i="8"/>
  <c r="P59" i="8"/>
  <c r="Q59" i="8"/>
  <c r="R59" i="8"/>
  <c r="S59" i="8"/>
  <c r="T59" i="8"/>
  <c r="W59" i="8"/>
  <c r="X59" i="8"/>
  <c r="A60" i="8"/>
  <c r="B60" i="8"/>
  <c r="F60" i="8"/>
  <c r="I60" i="8"/>
  <c r="N60" i="8"/>
  <c r="O60" i="8"/>
  <c r="P60" i="8"/>
  <c r="Q60" i="8"/>
  <c r="R60" i="8"/>
  <c r="S60" i="8"/>
  <c r="T60" i="8"/>
  <c r="W60" i="8"/>
  <c r="X60" i="8"/>
  <c r="A61" i="8"/>
  <c r="B61" i="8"/>
  <c r="F61" i="8"/>
  <c r="I61" i="8"/>
  <c r="N61" i="8"/>
  <c r="O61" i="8"/>
  <c r="P61" i="8"/>
  <c r="Q61" i="8"/>
  <c r="R61" i="8"/>
  <c r="S61" i="8"/>
  <c r="T61" i="8"/>
  <c r="W61" i="8"/>
  <c r="X61" i="8"/>
  <c r="A62" i="8"/>
  <c r="B62" i="8"/>
  <c r="F62" i="8"/>
  <c r="I62" i="8"/>
  <c r="N62" i="8"/>
  <c r="O62" i="8"/>
  <c r="P62" i="8"/>
  <c r="Q62" i="8"/>
  <c r="R62" i="8"/>
  <c r="S62" i="8"/>
  <c r="T62" i="8"/>
  <c r="W62" i="8"/>
  <c r="X62" i="8"/>
  <c r="A63" i="8"/>
  <c r="B63" i="8"/>
  <c r="F63" i="8"/>
  <c r="I63" i="8"/>
  <c r="N63" i="8"/>
  <c r="O63" i="8"/>
  <c r="P63" i="8"/>
  <c r="Q63" i="8"/>
  <c r="R63" i="8"/>
  <c r="S63" i="8"/>
  <c r="T63" i="8"/>
  <c r="W63" i="8"/>
  <c r="X63" i="8"/>
  <c r="A64" i="8"/>
  <c r="B64" i="8"/>
  <c r="F64" i="8"/>
  <c r="I64" i="8"/>
  <c r="N64" i="8"/>
  <c r="O64" i="8"/>
  <c r="P64" i="8"/>
  <c r="Q64" i="8"/>
  <c r="R64" i="8"/>
  <c r="S64" i="8"/>
  <c r="T64" i="8"/>
  <c r="W64" i="8"/>
  <c r="X64" i="8"/>
  <c r="A65" i="8"/>
  <c r="B65" i="8"/>
  <c r="F65" i="8"/>
  <c r="I65" i="8"/>
  <c r="N65" i="8"/>
  <c r="O65" i="8"/>
  <c r="P65" i="8"/>
  <c r="Q65" i="8"/>
  <c r="R65" i="8"/>
  <c r="S65" i="8"/>
  <c r="T65" i="8"/>
  <c r="W65" i="8"/>
  <c r="X65" i="8"/>
  <c r="A66" i="8"/>
  <c r="B66" i="8"/>
  <c r="F66" i="8"/>
  <c r="I66" i="8"/>
  <c r="N66" i="8"/>
  <c r="O66" i="8"/>
  <c r="P66" i="8"/>
  <c r="Q66" i="8"/>
  <c r="R66" i="8"/>
  <c r="S66" i="8"/>
  <c r="T66" i="8"/>
  <c r="W66" i="8"/>
  <c r="X66" i="8"/>
  <c r="A67" i="8"/>
  <c r="B67" i="8"/>
  <c r="F67" i="8"/>
  <c r="I67" i="8"/>
  <c r="N67" i="8"/>
  <c r="O67" i="8"/>
  <c r="P67" i="8"/>
  <c r="Q67" i="8"/>
  <c r="R67" i="8"/>
  <c r="S67" i="8"/>
  <c r="T67" i="8"/>
  <c r="W67" i="8"/>
  <c r="X67" i="8"/>
  <c r="A68" i="8"/>
  <c r="B68" i="8"/>
  <c r="F68" i="8"/>
  <c r="I68" i="8"/>
  <c r="N68" i="8"/>
  <c r="O68" i="8"/>
  <c r="P68" i="8"/>
  <c r="Q68" i="8"/>
  <c r="R68" i="8"/>
  <c r="S68" i="8"/>
  <c r="T68" i="8"/>
  <c r="W68" i="8"/>
  <c r="X68" i="8"/>
  <c r="A69" i="8"/>
  <c r="B69" i="8"/>
  <c r="F69" i="8"/>
  <c r="I69" i="8"/>
  <c r="N69" i="8"/>
  <c r="O69" i="8"/>
  <c r="P69" i="8"/>
  <c r="Q69" i="8"/>
  <c r="R69" i="8"/>
  <c r="S69" i="8"/>
  <c r="T69" i="8"/>
  <c r="W69" i="8"/>
  <c r="X69" i="8"/>
  <c r="A70" i="8"/>
  <c r="B70" i="8"/>
  <c r="F70" i="8"/>
  <c r="I70" i="8"/>
  <c r="N70" i="8"/>
  <c r="O70" i="8"/>
  <c r="P70" i="8"/>
  <c r="Q70" i="8"/>
  <c r="R70" i="8"/>
  <c r="S70" i="8"/>
  <c r="T70" i="8"/>
  <c r="W70" i="8"/>
  <c r="X70" i="8"/>
  <c r="A71" i="8"/>
  <c r="B71" i="8"/>
  <c r="F71" i="8"/>
  <c r="I71" i="8"/>
  <c r="N71" i="8"/>
  <c r="O71" i="8"/>
  <c r="P71" i="8"/>
  <c r="Q71" i="8"/>
  <c r="R71" i="8"/>
  <c r="S71" i="8"/>
  <c r="T71" i="8"/>
  <c r="W71" i="8"/>
  <c r="X71" i="8"/>
  <c r="A72" i="8"/>
  <c r="B72" i="8"/>
  <c r="F72" i="8"/>
  <c r="I72" i="8"/>
  <c r="N72" i="8"/>
  <c r="O72" i="8"/>
  <c r="P72" i="8"/>
  <c r="Q72" i="8"/>
  <c r="R72" i="8"/>
  <c r="S72" i="8"/>
  <c r="T72" i="8"/>
  <c r="W72" i="8"/>
  <c r="X72" i="8"/>
  <c r="A73" i="8"/>
  <c r="B73" i="8"/>
  <c r="F73" i="8"/>
  <c r="I73" i="8"/>
  <c r="N73" i="8"/>
  <c r="O73" i="8"/>
  <c r="P73" i="8"/>
  <c r="Q73" i="8"/>
  <c r="R73" i="8"/>
  <c r="S73" i="8"/>
  <c r="T73" i="8"/>
  <c r="W73" i="8"/>
  <c r="X73" i="8"/>
  <c r="A74" i="8"/>
  <c r="B74" i="8"/>
  <c r="F74" i="8"/>
  <c r="I74" i="8"/>
  <c r="N74" i="8"/>
  <c r="O74" i="8"/>
  <c r="P74" i="8"/>
  <c r="Q74" i="8"/>
  <c r="R74" i="8"/>
  <c r="S74" i="8"/>
  <c r="T74" i="8"/>
  <c r="W74" i="8"/>
  <c r="X74" i="8"/>
  <c r="A75" i="8"/>
  <c r="B75" i="8"/>
  <c r="F75" i="8"/>
  <c r="I75" i="8"/>
  <c r="N75" i="8"/>
  <c r="O75" i="8"/>
  <c r="P75" i="8"/>
  <c r="Q75" i="8"/>
  <c r="R75" i="8"/>
  <c r="S75" i="8"/>
  <c r="T75" i="8"/>
  <c r="W75" i="8"/>
  <c r="X75" i="8"/>
  <c r="A76" i="8"/>
  <c r="B76" i="8"/>
  <c r="F76" i="8"/>
  <c r="I76" i="8"/>
  <c r="N76" i="8"/>
  <c r="O76" i="8"/>
  <c r="P76" i="8"/>
  <c r="Q76" i="8"/>
  <c r="R76" i="8"/>
  <c r="S76" i="8"/>
  <c r="T76" i="8"/>
  <c r="W76" i="8"/>
  <c r="X76" i="8"/>
  <c r="A77" i="8"/>
  <c r="B77" i="8"/>
  <c r="F77" i="8"/>
  <c r="I77" i="8"/>
  <c r="N77" i="8"/>
  <c r="O77" i="8"/>
  <c r="P77" i="8"/>
  <c r="Q77" i="8"/>
  <c r="R77" i="8"/>
  <c r="S77" i="8"/>
  <c r="T77" i="8"/>
  <c r="W77" i="8"/>
  <c r="X77" i="8"/>
  <c r="A78" i="8"/>
  <c r="B78" i="8"/>
  <c r="F78" i="8"/>
  <c r="I78" i="8"/>
  <c r="N78" i="8"/>
  <c r="O78" i="8"/>
  <c r="P78" i="8"/>
  <c r="Q78" i="8"/>
  <c r="R78" i="8"/>
  <c r="S78" i="8"/>
  <c r="T78" i="8"/>
  <c r="W78" i="8"/>
  <c r="X78" i="8"/>
  <c r="A79" i="8"/>
  <c r="B79" i="8"/>
  <c r="F79" i="8"/>
  <c r="I79" i="8"/>
  <c r="N79" i="8"/>
  <c r="O79" i="8"/>
  <c r="P79" i="8"/>
  <c r="Q79" i="8"/>
  <c r="R79" i="8"/>
  <c r="S79" i="8"/>
  <c r="T79" i="8"/>
  <c r="W79" i="8"/>
  <c r="X79" i="8"/>
  <c r="A80" i="8"/>
  <c r="B80" i="8"/>
  <c r="F80" i="8"/>
  <c r="I80" i="8"/>
  <c r="N80" i="8"/>
  <c r="O80" i="8"/>
  <c r="P80" i="8"/>
  <c r="Q80" i="8"/>
  <c r="R80" i="8"/>
  <c r="S80" i="8"/>
  <c r="T80" i="8"/>
  <c r="W80" i="8"/>
  <c r="X80" i="8"/>
  <c r="A81" i="8"/>
  <c r="B81" i="8"/>
  <c r="F81" i="8"/>
  <c r="I81" i="8"/>
  <c r="N81" i="8"/>
  <c r="O81" i="8"/>
  <c r="P81" i="8"/>
  <c r="Q81" i="8"/>
  <c r="R81" i="8"/>
  <c r="S81" i="8"/>
  <c r="T81" i="8"/>
  <c r="W81" i="8"/>
  <c r="X81" i="8"/>
  <c r="A82" i="8"/>
  <c r="B82" i="8"/>
  <c r="F82" i="8"/>
  <c r="I82" i="8"/>
  <c r="N82" i="8"/>
  <c r="O82" i="8"/>
  <c r="P82" i="8"/>
  <c r="Q82" i="8"/>
  <c r="R82" i="8"/>
  <c r="S82" i="8"/>
  <c r="T82" i="8"/>
  <c r="W82" i="8"/>
  <c r="X82" i="8"/>
  <c r="A83" i="8"/>
  <c r="B83" i="8"/>
  <c r="F83" i="8"/>
  <c r="I83" i="8"/>
  <c r="N83" i="8"/>
  <c r="O83" i="8"/>
  <c r="P83" i="8"/>
  <c r="Q83" i="8"/>
  <c r="R83" i="8"/>
  <c r="S83" i="8"/>
  <c r="T83" i="8"/>
  <c r="W83" i="8"/>
  <c r="X83" i="8"/>
  <c r="A84" i="8"/>
  <c r="B84" i="8"/>
  <c r="F84" i="8"/>
  <c r="I84" i="8"/>
  <c r="N84" i="8"/>
  <c r="O84" i="8"/>
  <c r="P84" i="8"/>
  <c r="Q84" i="8"/>
  <c r="R84" i="8"/>
  <c r="S84" i="8"/>
  <c r="T84" i="8"/>
  <c r="W84" i="8"/>
  <c r="X84" i="8"/>
  <c r="A85" i="8"/>
  <c r="B85" i="8"/>
  <c r="F85" i="8"/>
  <c r="I85" i="8"/>
  <c r="N85" i="8"/>
  <c r="O85" i="8"/>
  <c r="P85" i="8"/>
  <c r="Q85" i="8"/>
  <c r="R85" i="8"/>
  <c r="S85" i="8"/>
  <c r="T85" i="8"/>
  <c r="W85" i="8"/>
  <c r="X85" i="8"/>
  <c r="A86" i="8"/>
  <c r="B86" i="8"/>
  <c r="F86" i="8"/>
  <c r="I86" i="8"/>
  <c r="N86" i="8"/>
  <c r="O86" i="8"/>
  <c r="P86" i="8"/>
  <c r="Q86" i="8"/>
  <c r="R86" i="8"/>
  <c r="S86" i="8"/>
  <c r="T86" i="8"/>
  <c r="W86" i="8"/>
  <c r="X86" i="8"/>
  <c r="A87" i="8"/>
  <c r="B87" i="8"/>
  <c r="F87" i="8"/>
  <c r="I87" i="8"/>
  <c r="N87" i="8"/>
  <c r="O87" i="8"/>
  <c r="P87" i="8"/>
  <c r="Q87" i="8"/>
  <c r="R87" i="8"/>
  <c r="S87" i="8"/>
  <c r="T87" i="8"/>
  <c r="W87" i="8"/>
  <c r="X87" i="8"/>
  <c r="A88" i="8"/>
  <c r="B88" i="8"/>
  <c r="F88" i="8"/>
  <c r="I88" i="8"/>
  <c r="N88" i="8"/>
  <c r="O88" i="8"/>
  <c r="P88" i="8"/>
  <c r="Q88" i="8"/>
  <c r="R88" i="8"/>
  <c r="S88" i="8"/>
  <c r="T88" i="8"/>
  <c r="W88" i="8"/>
  <c r="X88" i="8"/>
  <c r="A89" i="8"/>
  <c r="B89" i="8"/>
  <c r="F89" i="8"/>
  <c r="I89" i="8"/>
  <c r="N89" i="8"/>
  <c r="O89" i="8"/>
  <c r="P89" i="8"/>
  <c r="Q89" i="8"/>
  <c r="R89" i="8"/>
  <c r="S89" i="8"/>
  <c r="T89" i="8"/>
  <c r="W89" i="8"/>
  <c r="X89" i="8"/>
  <c r="A90" i="8"/>
  <c r="B90" i="8"/>
  <c r="F90" i="8"/>
  <c r="I90" i="8"/>
  <c r="N90" i="8"/>
  <c r="O90" i="8"/>
  <c r="P90" i="8"/>
  <c r="Q90" i="8"/>
  <c r="R90" i="8"/>
  <c r="S90" i="8"/>
  <c r="T90" i="8"/>
  <c r="W90" i="8"/>
  <c r="X90" i="8"/>
  <c r="A91" i="8"/>
  <c r="B91" i="8"/>
  <c r="F91" i="8"/>
  <c r="I91" i="8"/>
  <c r="N91" i="8"/>
  <c r="O91" i="8"/>
  <c r="P91" i="8"/>
  <c r="Q91" i="8"/>
  <c r="R91" i="8"/>
  <c r="S91" i="8"/>
  <c r="T91" i="8"/>
  <c r="W91" i="8"/>
  <c r="X91" i="8"/>
  <c r="A92" i="8"/>
  <c r="B92" i="8"/>
  <c r="F92" i="8"/>
  <c r="I92" i="8"/>
  <c r="N92" i="8"/>
  <c r="O92" i="8"/>
  <c r="P92" i="8"/>
  <c r="Q92" i="8"/>
  <c r="R92" i="8"/>
  <c r="S92" i="8"/>
  <c r="T92" i="8"/>
  <c r="W92" i="8"/>
  <c r="X92" i="8"/>
  <c r="A93" i="8"/>
  <c r="B93" i="8"/>
  <c r="F93" i="8"/>
  <c r="I93" i="8"/>
  <c r="N93" i="8"/>
  <c r="O93" i="8"/>
  <c r="P93" i="8"/>
  <c r="Q93" i="8"/>
  <c r="R93" i="8"/>
  <c r="S93" i="8"/>
  <c r="T93" i="8"/>
  <c r="W93" i="8"/>
  <c r="X93" i="8"/>
  <c r="A94" i="8"/>
  <c r="B94" i="8"/>
  <c r="F94" i="8"/>
  <c r="I94" i="8"/>
  <c r="N94" i="8"/>
  <c r="O94" i="8"/>
  <c r="P94" i="8"/>
  <c r="Q94" i="8"/>
  <c r="R94" i="8"/>
  <c r="S94" i="8"/>
  <c r="T94" i="8"/>
  <c r="W94" i="8"/>
  <c r="X94" i="8"/>
  <c r="A95" i="8"/>
  <c r="B95" i="8"/>
  <c r="F95" i="8"/>
  <c r="I95" i="8"/>
  <c r="N95" i="8"/>
  <c r="O95" i="8"/>
  <c r="P95" i="8"/>
  <c r="Q95" i="8"/>
  <c r="R95" i="8"/>
  <c r="S95" i="8"/>
  <c r="T95" i="8"/>
  <c r="W95" i="8"/>
  <c r="X95" i="8"/>
  <c r="A96" i="8"/>
  <c r="B96" i="8"/>
  <c r="F96" i="8"/>
  <c r="I96" i="8"/>
  <c r="N96" i="8"/>
  <c r="O96" i="8"/>
  <c r="P96" i="8"/>
  <c r="Q96" i="8"/>
  <c r="R96" i="8"/>
  <c r="S96" i="8"/>
  <c r="T96" i="8"/>
  <c r="W96" i="8"/>
  <c r="X96" i="8"/>
  <c r="A97" i="8"/>
  <c r="B97" i="8"/>
  <c r="F97" i="8"/>
  <c r="I97" i="8"/>
  <c r="N97" i="8"/>
  <c r="O97" i="8"/>
  <c r="P97" i="8"/>
  <c r="Q97" i="8"/>
  <c r="R97" i="8"/>
  <c r="S97" i="8"/>
  <c r="T97" i="8"/>
  <c r="W97" i="8"/>
  <c r="X97" i="8"/>
  <c r="A98" i="8"/>
  <c r="B98" i="8"/>
  <c r="F98" i="8"/>
  <c r="I98" i="8"/>
  <c r="N98" i="8"/>
  <c r="O98" i="8"/>
  <c r="P98" i="8"/>
  <c r="Q98" i="8"/>
  <c r="R98" i="8"/>
  <c r="S98" i="8"/>
  <c r="T98" i="8"/>
  <c r="W98" i="8"/>
  <c r="X98" i="8"/>
  <c r="A99" i="8"/>
  <c r="B99" i="8"/>
  <c r="F99" i="8"/>
  <c r="I99" i="8"/>
  <c r="N99" i="8"/>
  <c r="O99" i="8"/>
  <c r="P99" i="8"/>
  <c r="Q99" i="8"/>
  <c r="R99" i="8"/>
  <c r="S99" i="8"/>
  <c r="T99" i="8"/>
  <c r="W99" i="8"/>
  <c r="X99" i="8"/>
  <c r="A100" i="8"/>
  <c r="B100" i="8"/>
  <c r="F100" i="8"/>
  <c r="I100" i="8"/>
  <c r="N100" i="8"/>
  <c r="O100" i="8"/>
  <c r="P100" i="8"/>
  <c r="Q100" i="8"/>
  <c r="R100" i="8"/>
  <c r="S100" i="8"/>
  <c r="T100" i="8"/>
  <c r="W100" i="8"/>
  <c r="X100" i="8"/>
  <c r="A101" i="8"/>
  <c r="B101" i="8"/>
  <c r="F101" i="8"/>
  <c r="I101" i="8"/>
  <c r="N101" i="8"/>
  <c r="O101" i="8"/>
  <c r="P101" i="8"/>
  <c r="Q101" i="8"/>
  <c r="R101" i="8"/>
  <c r="S101" i="8"/>
  <c r="T101" i="8"/>
  <c r="W101" i="8"/>
  <c r="X101" i="8"/>
  <c r="A102" i="8"/>
  <c r="B102" i="8"/>
  <c r="F102" i="8"/>
  <c r="I102" i="8"/>
  <c r="N102" i="8"/>
  <c r="O102" i="8"/>
  <c r="P102" i="8"/>
  <c r="Q102" i="8"/>
  <c r="R102" i="8"/>
  <c r="S102" i="8"/>
  <c r="T102" i="8"/>
  <c r="W102" i="8"/>
  <c r="X102" i="8"/>
  <c r="A103" i="8"/>
  <c r="B103" i="8"/>
  <c r="F103" i="8"/>
  <c r="I103" i="8"/>
  <c r="N103" i="8"/>
  <c r="O103" i="8"/>
  <c r="P103" i="8"/>
  <c r="Q103" i="8"/>
  <c r="R103" i="8"/>
  <c r="S103" i="8"/>
  <c r="T103" i="8"/>
  <c r="W103" i="8"/>
  <c r="X103" i="8"/>
  <c r="A104" i="8"/>
  <c r="B104" i="8"/>
  <c r="F104" i="8"/>
  <c r="I104" i="8"/>
  <c r="N104" i="8"/>
  <c r="O104" i="8"/>
  <c r="P104" i="8"/>
  <c r="Q104" i="8"/>
  <c r="R104" i="8"/>
  <c r="S104" i="8"/>
  <c r="T104" i="8"/>
  <c r="W104" i="8"/>
  <c r="X104" i="8"/>
  <c r="A105" i="8"/>
  <c r="B105" i="8"/>
  <c r="F105" i="8"/>
  <c r="I105" i="8"/>
  <c r="N105" i="8"/>
  <c r="O105" i="8"/>
  <c r="P105" i="8"/>
  <c r="Q105" i="8"/>
  <c r="R105" i="8"/>
  <c r="S105" i="8"/>
  <c r="T105" i="8"/>
  <c r="W105" i="8"/>
  <c r="X105" i="8"/>
  <c r="A106" i="8"/>
  <c r="B106" i="8"/>
  <c r="F106" i="8"/>
  <c r="I106" i="8"/>
  <c r="N106" i="8"/>
  <c r="O106" i="8"/>
  <c r="P106" i="8"/>
  <c r="Q106" i="8"/>
  <c r="R106" i="8"/>
  <c r="S106" i="8"/>
  <c r="T106" i="8"/>
  <c r="W106" i="8"/>
  <c r="X106" i="8"/>
  <c r="A107" i="8"/>
  <c r="B107" i="8"/>
  <c r="F107" i="8"/>
  <c r="I107" i="8"/>
  <c r="N107" i="8"/>
  <c r="O107" i="8"/>
  <c r="P107" i="8"/>
  <c r="Q107" i="8"/>
  <c r="R107" i="8"/>
  <c r="S107" i="8"/>
  <c r="T107" i="8"/>
  <c r="W107" i="8"/>
  <c r="X107" i="8"/>
  <c r="A108" i="8"/>
  <c r="B108" i="8"/>
  <c r="F108" i="8"/>
  <c r="I108" i="8"/>
  <c r="N108" i="8"/>
  <c r="O108" i="8"/>
  <c r="P108" i="8"/>
  <c r="Q108" i="8"/>
  <c r="R108" i="8"/>
  <c r="S108" i="8"/>
  <c r="T108" i="8"/>
  <c r="W108" i="8"/>
  <c r="X108" i="8"/>
  <c r="A109" i="8"/>
  <c r="B109" i="8"/>
  <c r="F109" i="8"/>
  <c r="I109" i="8"/>
  <c r="N109" i="8"/>
  <c r="O109" i="8"/>
  <c r="P109" i="8"/>
  <c r="Q109" i="8"/>
  <c r="R109" i="8"/>
  <c r="S109" i="8"/>
  <c r="T109" i="8"/>
  <c r="W109" i="8"/>
  <c r="X109" i="8"/>
  <c r="A110" i="8"/>
  <c r="B110" i="8"/>
  <c r="F110" i="8"/>
  <c r="I110" i="8"/>
  <c r="N110" i="8"/>
  <c r="O110" i="8"/>
  <c r="P110" i="8"/>
  <c r="Q110" i="8"/>
  <c r="R110" i="8"/>
  <c r="S110" i="8"/>
  <c r="T110" i="8"/>
  <c r="W110" i="8"/>
  <c r="X110" i="8"/>
  <c r="A111" i="8"/>
  <c r="B111" i="8"/>
  <c r="F111" i="8"/>
  <c r="I111" i="8"/>
  <c r="N111" i="8"/>
  <c r="O111" i="8"/>
  <c r="P111" i="8"/>
  <c r="Q111" i="8"/>
  <c r="R111" i="8"/>
  <c r="S111" i="8"/>
  <c r="T111" i="8"/>
  <c r="W111" i="8"/>
  <c r="X111" i="8"/>
  <c r="A112" i="8"/>
  <c r="B112" i="8"/>
  <c r="F112" i="8"/>
  <c r="I112" i="8"/>
  <c r="N112" i="8"/>
  <c r="O112" i="8"/>
  <c r="P112" i="8"/>
  <c r="Q112" i="8"/>
  <c r="R112" i="8"/>
  <c r="S112" i="8"/>
  <c r="T112" i="8"/>
  <c r="W112" i="8"/>
  <c r="X112" i="8"/>
  <c r="A113" i="8"/>
  <c r="B113" i="8"/>
  <c r="F113" i="8"/>
  <c r="I113" i="8"/>
  <c r="N113" i="8"/>
  <c r="O113" i="8"/>
  <c r="P113" i="8"/>
  <c r="Q113" i="8"/>
  <c r="R113" i="8"/>
  <c r="S113" i="8"/>
  <c r="T113" i="8"/>
  <c r="W113" i="8"/>
  <c r="X113" i="8"/>
  <c r="A114" i="8"/>
  <c r="B114" i="8"/>
  <c r="F114" i="8"/>
  <c r="I114" i="8"/>
  <c r="N114" i="8"/>
  <c r="O114" i="8"/>
  <c r="P114" i="8"/>
  <c r="Q114" i="8"/>
  <c r="R114" i="8"/>
  <c r="S114" i="8"/>
  <c r="T114" i="8"/>
  <c r="W114" i="8"/>
  <c r="X114" i="8"/>
  <c r="A115" i="8"/>
  <c r="B115" i="8"/>
  <c r="F115" i="8"/>
  <c r="I115" i="8"/>
  <c r="N115" i="8"/>
  <c r="O115" i="8"/>
  <c r="P115" i="8"/>
  <c r="Q115" i="8"/>
  <c r="R115" i="8"/>
  <c r="S115" i="8"/>
  <c r="T115" i="8"/>
  <c r="W115" i="8"/>
  <c r="X115" i="8"/>
  <c r="A116" i="8"/>
  <c r="B116" i="8"/>
  <c r="F116" i="8"/>
  <c r="I116" i="8"/>
  <c r="N116" i="8"/>
  <c r="O116" i="8"/>
  <c r="P116" i="8"/>
  <c r="Q116" i="8"/>
  <c r="R116" i="8"/>
  <c r="S116" i="8"/>
  <c r="T116" i="8"/>
  <c r="W116" i="8"/>
  <c r="X116" i="8"/>
  <c r="A117" i="8"/>
  <c r="B117" i="8"/>
  <c r="F117" i="8"/>
  <c r="I117" i="8"/>
  <c r="N117" i="8"/>
  <c r="O117" i="8"/>
  <c r="P117" i="8"/>
  <c r="Q117" i="8"/>
  <c r="R117" i="8"/>
  <c r="S117" i="8"/>
  <c r="T117" i="8"/>
  <c r="W117" i="8"/>
  <c r="X117" i="8"/>
  <c r="A118" i="8"/>
  <c r="B118" i="8"/>
  <c r="F118" i="8"/>
  <c r="I118" i="8"/>
  <c r="N118" i="8"/>
  <c r="O118" i="8"/>
  <c r="P118" i="8"/>
  <c r="Q118" i="8"/>
  <c r="R118" i="8"/>
  <c r="S118" i="8"/>
  <c r="T118" i="8"/>
  <c r="W118" i="8"/>
  <c r="X118" i="8"/>
  <c r="A119" i="8"/>
  <c r="B119" i="8"/>
  <c r="F119" i="8"/>
  <c r="I119" i="8"/>
  <c r="N119" i="8"/>
  <c r="O119" i="8"/>
  <c r="P119" i="8"/>
  <c r="Q119" i="8"/>
  <c r="R119" i="8"/>
  <c r="S119" i="8"/>
  <c r="T119" i="8"/>
  <c r="W119" i="8"/>
  <c r="X119" i="8"/>
  <c r="A120" i="8"/>
  <c r="B120" i="8"/>
  <c r="F120" i="8"/>
  <c r="I120" i="8"/>
  <c r="N120" i="8"/>
  <c r="O120" i="8"/>
  <c r="P120" i="8"/>
  <c r="Q120" i="8"/>
  <c r="R120" i="8"/>
  <c r="S120" i="8"/>
  <c r="T120" i="8"/>
  <c r="W120" i="8"/>
  <c r="X120" i="8"/>
  <c r="A121" i="8"/>
  <c r="B121" i="8"/>
  <c r="F121" i="8"/>
  <c r="I121" i="8"/>
  <c r="N121" i="8"/>
  <c r="O121" i="8"/>
  <c r="P121" i="8"/>
  <c r="Q121" i="8"/>
  <c r="R121" i="8"/>
  <c r="S121" i="8"/>
  <c r="T121" i="8"/>
  <c r="W121" i="8"/>
  <c r="X121" i="8"/>
  <c r="A122" i="8"/>
  <c r="B122" i="8"/>
  <c r="F122" i="8"/>
  <c r="I122" i="8"/>
  <c r="N122" i="8"/>
  <c r="O122" i="8"/>
  <c r="P122" i="8"/>
  <c r="Q122" i="8"/>
  <c r="R122" i="8"/>
  <c r="S122" i="8"/>
  <c r="T122" i="8"/>
  <c r="W122" i="8"/>
  <c r="X122" i="8"/>
  <c r="A123" i="8"/>
  <c r="B123" i="8"/>
  <c r="F123" i="8"/>
  <c r="I123" i="8"/>
  <c r="N123" i="8"/>
  <c r="O123" i="8"/>
  <c r="P123" i="8"/>
  <c r="Q123" i="8"/>
  <c r="R123" i="8"/>
  <c r="S123" i="8"/>
  <c r="T123" i="8"/>
  <c r="W123" i="8"/>
  <c r="X123" i="8"/>
  <c r="A124" i="8"/>
  <c r="B124" i="8"/>
  <c r="F124" i="8"/>
  <c r="I124" i="8"/>
  <c r="N124" i="8"/>
  <c r="O124" i="8"/>
  <c r="P124" i="8"/>
  <c r="Q124" i="8"/>
  <c r="R124" i="8"/>
  <c r="S124" i="8"/>
  <c r="T124" i="8"/>
  <c r="W124" i="8"/>
  <c r="X124" i="8"/>
  <c r="A125" i="8"/>
  <c r="B125" i="8"/>
  <c r="F125" i="8"/>
  <c r="I125" i="8"/>
  <c r="N125" i="8"/>
  <c r="O125" i="8"/>
  <c r="P125" i="8"/>
  <c r="Q125" i="8"/>
  <c r="R125" i="8"/>
  <c r="S125" i="8"/>
  <c r="T125" i="8"/>
  <c r="W125" i="8"/>
  <c r="X125" i="8"/>
  <c r="A126" i="8"/>
  <c r="B126" i="8"/>
  <c r="F126" i="8"/>
  <c r="I126" i="8"/>
  <c r="N126" i="8"/>
  <c r="O126" i="8"/>
  <c r="P126" i="8"/>
  <c r="Q126" i="8"/>
  <c r="R126" i="8"/>
  <c r="S126" i="8"/>
  <c r="T126" i="8"/>
  <c r="W126" i="8"/>
  <c r="X126" i="8"/>
  <c r="A127" i="8"/>
  <c r="B127" i="8"/>
  <c r="F127" i="8"/>
  <c r="I127" i="8"/>
  <c r="N127" i="8"/>
  <c r="O127" i="8"/>
  <c r="P127" i="8"/>
  <c r="Q127" i="8"/>
  <c r="R127" i="8"/>
  <c r="S127" i="8"/>
  <c r="T127" i="8"/>
  <c r="W127" i="8"/>
  <c r="X127" i="8"/>
  <c r="A128" i="8"/>
  <c r="B128" i="8"/>
  <c r="F128" i="8"/>
  <c r="I128" i="8"/>
  <c r="N128" i="8"/>
  <c r="O128" i="8"/>
  <c r="P128" i="8"/>
  <c r="Q128" i="8"/>
  <c r="R128" i="8"/>
  <c r="S128" i="8"/>
  <c r="T128" i="8"/>
  <c r="W128" i="8"/>
  <c r="X128" i="8"/>
  <c r="A129" i="8"/>
  <c r="B129" i="8"/>
  <c r="F129" i="8"/>
  <c r="I129" i="8"/>
  <c r="N129" i="8"/>
  <c r="O129" i="8"/>
  <c r="P129" i="8"/>
  <c r="Q129" i="8"/>
  <c r="R129" i="8"/>
  <c r="S129" i="8"/>
  <c r="T129" i="8"/>
  <c r="W129" i="8"/>
  <c r="X129" i="8"/>
  <c r="A130" i="8"/>
  <c r="B130" i="8"/>
  <c r="F130" i="8"/>
  <c r="I130" i="8"/>
  <c r="N130" i="8"/>
  <c r="O130" i="8"/>
  <c r="P130" i="8"/>
  <c r="Q130" i="8"/>
  <c r="R130" i="8"/>
  <c r="S130" i="8"/>
  <c r="T130" i="8"/>
  <c r="W130" i="8"/>
  <c r="X130" i="8"/>
  <c r="A131" i="8"/>
  <c r="B131" i="8"/>
  <c r="F131" i="8"/>
  <c r="I131" i="8"/>
  <c r="N131" i="8"/>
  <c r="O131" i="8"/>
  <c r="P131" i="8"/>
  <c r="Q131" i="8"/>
  <c r="R131" i="8"/>
  <c r="S131" i="8"/>
  <c r="T131" i="8"/>
  <c r="W131" i="8"/>
  <c r="X131" i="8"/>
  <c r="A132" i="8"/>
  <c r="B132" i="8"/>
  <c r="F132" i="8"/>
  <c r="I132" i="8"/>
  <c r="N132" i="8"/>
  <c r="O132" i="8"/>
  <c r="P132" i="8"/>
  <c r="Q132" i="8"/>
  <c r="R132" i="8"/>
  <c r="S132" i="8"/>
  <c r="T132" i="8"/>
  <c r="W132" i="8"/>
  <c r="X132" i="8"/>
  <c r="A133" i="8"/>
  <c r="B133" i="8"/>
  <c r="F133" i="8"/>
  <c r="I133" i="8"/>
  <c r="N133" i="8"/>
  <c r="O133" i="8"/>
  <c r="P133" i="8"/>
  <c r="Q133" i="8"/>
  <c r="R133" i="8"/>
  <c r="S133" i="8"/>
  <c r="T133" i="8"/>
  <c r="W133" i="8"/>
  <c r="X133" i="8"/>
  <c r="A134" i="8"/>
  <c r="B134" i="8"/>
  <c r="F134" i="8"/>
  <c r="I134" i="8"/>
  <c r="N134" i="8"/>
  <c r="O134" i="8"/>
  <c r="P134" i="8"/>
  <c r="Q134" i="8"/>
  <c r="R134" i="8"/>
  <c r="S134" i="8"/>
  <c r="T134" i="8"/>
  <c r="W134" i="8"/>
  <c r="X134" i="8"/>
  <c r="A135" i="8"/>
  <c r="B135" i="8"/>
  <c r="F135" i="8"/>
  <c r="I135" i="8"/>
  <c r="N135" i="8"/>
  <c r="O135" i="8"/>
  <c r="P135" i="8"/>
  <c r="Q135" i="8"/>
  <c r="R135" i="8"/>
  <c r="S135" i="8"/>
  <c r="T135" i="8"/>
  <c r="W135" i="8"/>
  <c r="X135" i="8"/>
  <c r="A136" i="8"/>
  <c r="B136" i="8"/>
  <c r="F136" i="8"/>
  <c r="I136" i="8"/>
  <c r="N136" i="8"/>
  <c r="O136" i="8"/>
  <c r="P136" i="8"/>
  <c r="Q136" i="8"/>
  <c r="R136" i="8"/>
  <c r="S136" i="8"/>
  <c r="T136" i="8"/>
  <c r="W136" i="8"/>
  <c r="X136" i="8"/>
  <c r="A137" i="8"/>
  <c r="B137" i="8"/>
  <c r="F137" i="8"/>
  <c r="I137" i="8"/>
  <c r="N137" i="8"/>
  <c r="O137" i="8"/>
  <c r="P137" i="8"/>
  <c r="Q137" i="8"/>
  <c r="R137" i="8"/>
  <c r="S137" i="8"/>
  <c r="T137" i="8"/>
  <c r="W137" i="8"/>
  <c r="X137" i="8"/>
  <c r="A138" i="8"/>
  <c r="B138" i="8"/>
  <c r="F138" i="8"/>
  <c r="I138" i="8"/>
  <c r="N138" i="8"/>
  <c r="O138" i="8"/>
  <c r="P138" i="8"/>
  <c r="Q138" i="8"/>
  <c r="R138" i="8"/>
  <c r="S138" i="8"/>
  <c r="T138" i="8"/>
  <c r="W138" i="8"/>
  <c r="X138" i="8"/>
  <c r="A139" i="8"/>
  <c r="B139" i="8"/>
  <c r="F139" i="8"/>
  <c r="I139" i="8"/>
  <c r="N139" i="8"/>
  <c r="O139" i="8"/>
  <c r="P139" i="8"/>
  <c r="Q139" i="8"/>
  <c r="R139" i="8"/>
  <c r="S139" i="8"/>
  <c r="T139" i="8"/>
  <c r="W139" i="8"/>
  <c r="X139" i="8"/>
  <c r="A140" i="8"/>
  <c r="B140" i="8"/>
  <c r="F140" i="8"/>
  <c r="I140" i="8"/>
  <c r="N140" i="8"/>
  <c r="O140" i="8"/>
  <c r="P140" i="8"/>
  <c r="Q140" i="8"/>
  <c r="R140" i="8"/>
  <c r="S140" i="8"/>
  <c r="T140" i="8"/>
  <c r="W140" i="8"/>
  <c r="X140" i="8"/>
  <c r="A141" i="8"/>
  <c r="B141" i="8"/>
  <c r="F141" i="8"/>
  <c r="I141" i="8"/>
  <c r="N141" i="8"/>
  <c r="O141" i="8"/>
  <c r="P141" i="8"/>
  <c r="Q141" i="8"/>
  <c r="R141" i="8"/>
  <c r="S141" i="8"/>
  <c r="T141" i="8"/>
  <c r="W141" i="8"/>
  <c r="X141" i="8"/>
  <c r="A142" i="8"/>
  <c r="B142" i="8"/>
  <c r="F142" i="8"/>
  <c r="I142" i="8"/>
  <c r="N142" i="8"/>
  <c r="O142" i="8"/>
  <c r="P142" i="8"/>
  <c r="Q142" i="8"/>
  <c r="R142" i="8"/>
  <c r="S142" i="8"/>
  <c r="T142" i="8"/>
  <c r="W142" i="8"/>
  <c r="X142" i="8"/>
  <c r="A143" i="8"/>
  <c r="B143" i="8"/>
  <c r="F143" i="8"/>
  <c r="I143" i="8"/>
  <c r="N143" i="8"/>
  <c r="O143" i="8"/>
  <c r="P143" i="8"/>
  <c r="Q143" i="8"/>
  <c r="R143" i="8"/>
  <c r="S143" i="8"/>
  <c r="T143" i="8"/>
  <c r="W143" i="8"/>
  <c r="X143" i="8"/>
  <c r="A144" i="8"/>
  <c r="B144" i="8"/>
  <c r="F144" i="8"/>
  <c r="I144" i="8"/>
  <c r="N144" i="8"/>
  <c r="O144" i="8"/>
  <c r="P144" i="8"/>
  <c r="Q144" i="8"/>
  <c r="R144" i="8"/>
  <c r="S144" i="8"/>
  <c r="T144" i="8"/>
  <c r="W144" i="8"/>
  <c r="X144" i="8"/>
  <c r="A145" i="8"/>
  <c r="B145" i="8"/>
  <c r="F145" i="8"/>
  <c r="I145" i="8"/>
  <c r="N145" i="8"/>
  <c r="O145" i="8"/>
  <c r="P145" i="8"/>
  <c r="Q145" i="8"/>
  <c r="R145" i="8"/>
  <c r="S145" i="8"/>
  <c r="T145" i="8"/>
  <c r="W145" i="8"/>
  <c r="X145" i="8"/>
  <c r="A146" i="8"/>
  <c r="B146" i="8"/>
  <c r="F146" i="8"/>
  <c r="I146" i="8"/>
  <c r="N146" i="8"/>
  <c r="O146" i="8"/>
  <c r="P146" i="8"/>
  <c r="Q146" i="8"/>
  <c r="R146" i="8"/>
  <c r="S146" i="8"/>
  <c r="T146" i="8"/>
  <c r="W146" i="8"/>
  <c r="X146" i="8"/>
  <c r="A147" i="8"/>
  <c r="B147" i="8"/>
  <c r="F147" i="8"/>
  <c r="I147" i="8"/>
  <c r="N147" i="8"/>
  <c r="O147" i="8"/>
  <c r="P147" i="8"/>
  <c r="Q147" i="8"/>
  <c r="R147" i="8"/>
  <c r="S147" i="8"/>
  <c r="T147" i="8"/>
  <c r="W147" i="8"/>
  <c r="X147" i="8"/>
  <c r="A148" i="8"/>
  <c r="B148" i="8"/>
  <c r="F148" i="8"/>
  <c r="I148" i="8"/>
  <c r="N148" i="8"/>
  <c r="O148" i="8"/>
  <c r="P148" i="8"/>
  <c r="Q148" i="8"/>
  <c r="R148" i="8"/>
  <c r="S148" i="8"/>
  <c r="T148" i="8"/>
  <c r="W148" i="8"/>
  <c r="X148" i="8"/>
  <c r="A149" i="8"/>
  <c r="B149" i="8"/>
  <c r="F149" i="8"/>
  <c r="I149" i="8"/>
  <c r="N149" i="8"/>
  <c r="O149" i="8"/>
  <c r="P149" i="8"/>
  <c r="Q149" i="8"/>
  <c r="R149" i="8"/>
  <c r="S149" i="8"/>
  <c r="T149" i="8"/>
  <c r="W149" i="8"/>
  <c r="X149" i="8"/>
  <c r="A150" i="8"/>
  <c r="B150" i="8"/>
  <c r="F150" i="8"/>
  <c r="I150" i="8"/>
  <c r="N150" i="8"/>
  <c r="O150" i="8"/>
  <c r="P150" i="8"/>
  <c r="Q150" i="8"/>
  <c r="R150" i="8"/>
  <c r="S150" i="8"/>
  <c r="T150" i="8"/>
  <c r="W150" i="8"/>
  <c r="X150" i="8"/>
  <c r="A151" i="8"/>
  <c r="B151" i="8"/>
  <c r="F151" i="8"/>
  <c r="I151" i="8"/>
  <c r="N151" i="8"/>
  <c r="O151" i="8"/>
  <c r="P151" i="8"/>
  <c r="Q151" i="8"/>
  <c r="R151" i="8"/>
  <c r="S151" i="8"/>
  <c r="T151" i="8"/>
  <c r="W151" i="8"/>
  <c r="X151" i="8"/>
  <c r="A152" i="8"/>
  <c r="B152" i="8"/>
  <c r="F152" i="8"/>
  <c r="I152" i="8"/>
  <c r="N152" i="8"/>
  <c r="O152" i="8"/>
  <c r="P152" i="8"/>
  <c r="Q152" i="8"/>
  <c r="R152" i="8"/>
  <c r="S152" i="8"/>
  <c r="T152" i="8"/>
  <c r="W152" i="8"/>
  <c r="X152" i="8"/>
  <c r="A153" i="8"/>
  <c r="B153" i="8"/>
  <c r="F153" i="8"/>
  <c r="I153" i="8"/>
  <c r="N153" i="8"/>
  <c r="O153" i="8"/>
  <c r="P153" i="8"/>
  <c r="Q153" i="8"/>
  <c r="R153" i="8"/>
  <c r="S153" i="8"/>
  <c r="T153" i="8"/>
  <c r="W153" i="8"/>
  <c r="X153" i="8"/>
  <c r="A154" i="8"/>
  <c r="B154" i="8"/>
  <c r="F154" i="8"/>
  <c r="I154" i="8"/>
  <c r="N154" i="8"/>
  <c r="O154" i="8"/>
  <c r="P154" i="8"/>
  <c r="Q154" i="8"/>
  <c r="R154" i="8"/>
  <c r="S154" i="8"/>
  <c r="T154" i="8"/>
  <c r="W154" i="8"/>
  <c r="X154" i="8"/>
  <c r="A155" i="8"/>
  <c r="B155" i="8"/>
  <c r="F155" i="8"/>
  <c r="I155" i="8"/>
  <c r="N155" i="8"/>
  <c r="O155" i="8"/>
  <c r="P155" i="8"/>
  <c r="Q155" i="8"/>
  <c r="R155" i="8"/>
  <c r="S155" i="8"/>
  <c r="T155" i="8"/>
  <c r="W155" i="8"/>
  <c r="X155" i="8"/>
  <c r="A156" i="8"/>
  <c r="B156" i="8"/>
  <c r="F156" i="8"/>
  <c r="I156" i="8"/>
  <c r="N156" i="8"/>
  <c r="O156" i="8"/>
  <c r="P156" i="8"/>
  <c r="Q156" i="8"/>
  <c r="R156" i="8"/>
  <c r="S156" i="8"/>
  <c r="T156" i="8"/>
  <c r="W156" i="8"/>
  <c r="X156" i="8"/>
  <c r="W2" i="8"/>
  <c r="S2" i="8"/>
  <c r="P2" i="8"/>
  <c r="O2" i="8"/>
  <c r="N2" i="8"/>
  <c r="I2" i="8"/>
  <c r="B2" i="8"/>
  <c r="A2" i="8"/>
  <c r="F2" i="8"/>
  <c r="Y48" i="1" l="1"/>
  <c r="Z47" i="1" l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Z62" i="1"/>
  <c r="Z63" i="1"/>
  <c r="Z64" i="1"/>
  <c r="Z65" i="1"/>
  <c r="Z66" i="1"/>
  <c r="Z67" i="1"/>
  <c r="Z68" i="1"/>
  <c r="Z69" i="1"/>
  <c r="Z70" i="1"/>
  <c r="Z71" i="1"/>
  <c r="Z72" i="1"/>
  <c r="Z73" i="1"/>
  <c r="Z74" i="1"/>
  <c r="Z75" i="1"/>
  <c r="Z76" i="1"/>
  <c r="Z77" i="1"/>
  <c r="Z78" i="1"/>
  <c r="Z79" i="1"/>
  <c r="Z80" i="1"/>
  <c r="Z81" i="1"/>
  <c r="Z82" i="1"/>
  <c r="Z83" i="1"/>
  <c r="Z84" i="1"/>
  <c r="Z85" i="1"/>
  <c r="Z86" i="1"/>
  <c r="Z87" i="1"/>
  <c r="Z88" i="1"/>
  <c r="Z89" i="1"/>
  <c r="Z90" i="1"/>
  <c r="Z91" i="1"/>
  <c r="Z92" i="1"/>
  <c r="Z93" i="1"/>
  <c r="Z94" i="1"/>
  <c r="Z95" i="1"/>
  <c r="Z96" i="1"/>
  <c r="Z97" i="1"/>
  <c r="Z98" i="1"/>
  <c r="Z99" i="1"/>
  <c r="Z100" i="1"/>
  <c r="Z101" i="1"/>
  <c r="Z102" i="1"/>
  <c r="Z103" i="1"/>
  <c r="Z104" i="1"/>
  <c r="Z105" i="1"/>
  <c r="Z106" i="1"/>
  <c r="Z107" i="1"/>
  <c r="Z108" i="1"/>
  <c r="Z109" i="1"/>
  <c r="Z110" i="1"/>
  <c r="Z111" i="1"/>
  <c r="Z112" i="1"/>
  <c r="Z113" i="1"/>
  <c r="Z114" i="1"/>
  <c r="Z115" i="1"/>
  <c r="Z116" i="1"/>
  <c r="Z117" i="1"/>
  <c r="Z118" i="1"/>
  <c r="Z119" i="1"/>
  <c r="Z120" i="1"/>
  <c r="Z121" i="1"/>
  <c r="Z122" i="1"/>
  <c r="Z123" i="1"/>
  <c r="Z124" i="1"/>
  <c r="Z125" i="1"/>
  <c r="Z126" i="1"/>
  <c r="Z127" i="1"/>
  <c r="Z128" i="1"/>
  <c r="Z129" i="1"/>
  <c r="Z130" i="1"/>
  <c r="Z131" i="1"/>
  <c r="Z132" i="1"/>
  <c r="Z133" i="1"/>
  <c r="Z134" i="1"/>
  <c r="Z135" i="1"/>
  <c r="Z136" i="1"/>
  <c r="Z137" i="1"/>
  <c r="Z138" i="1"/>
  <c r="Z139" i="1"/>
  <c r="Z140" i="1"/>
  <c r="Z141" i="1"/>
  <c r="Z142" i="1"/>
  <c r="Z143" i="1"/>
  <c r="Z144" i="1"/>
  <c r="Z145" i="1"/>
  <c r="Z146" i="1"/>
  <c r="Z147" i="1"/>
  <c r="Z148" i="1"/>
  <c r="Z149" i="1"/>
  <c r="Z150" i="1"/>
  <c r="Z151" i="1"/>
  <c r="Z152" i="1"/>
  <c r="Z153" i="1"/>
  <c r="Z154" i="1"/>
  <c r="Z155" i="1"/>
  <c r="Z156" i="1"/>
  <c r="Z157" i="1"/>
  <c r="Z158" i="1"/>
  <c r="Z159" i="1"/>
  <c r="Z160" i="1"/>
  <c r="Z161" i="1"/>
  <c r="Z162" i="1"/>
  <c r="Z163" i="1"/>
  <c r="Z164" i="1"/>
  <c r="Z165" i="1"/>
  <c r="Z166" i="1"/>
  <c r="Z167" i="1"/>
  <c r="Z168" i="1"/>
  <c r="Z169" i="1"/>
  <c r="Z170" i="1"/>
  <c r="Z171" i="1"/>
  <c r="Z172" i="1"/>
  <c r="Z173" i="1"/>
  <c r="Z174" i="1"/>
  <c r="Z175" i="1"/>
  <c r="Z176" i="1"/>
  <c r="Z177" i="1"/>
  <c r="Z178" i="1"/>
  <c r="Z179" i="1"/>
  <c r="Z180" i="1"/>
  <c r="Z181" i="1"/>
  <c r="Z182" i="1"/>
  <c r="Z183" i="1"/>
  <c r="Z184" i="1"/>
  <c r="Z185" i="1"/>
  <c r="Z186" i="1"/>
  <c r="Z187" i="1"/>
  <c r="Z188" i="1"/>
  <c r="Z189" i="1"/>
  <c r="Z190" i="1"/>
  <c r="Z191" i="1"/>
  <c r="Z192" i="1"/>
  <c r="Z193" i="1"/>
  <c r="Z194" i="1"/>
  <c r="Z195" i="1"/>
  <c r="Z196" i="1"/>
  <c r="Z197" i="1"/>
  <c r="Z198" i="1"/>
  <c r="Z199" i="1"/>
  <c r="Z200" i="1"/>
  <c r="X2" i="8"/>
  <c r="Y47" i="1"/>
  <c r="Y46" i="1"/>
  <c r="R2" i="8" s="1"/>
  <c r="Y49" i="1"/>
  <c r="Y50" i="1"/>
  <c r="Y51" i="1"/>
  <c r="Y52" i="1"/>
  <c r="Y53" i="1"/>
  <c r="Y54" i="1"/>
  <c r="Y55" i="1"/>
  <c r="Y56" i="1"/>
  <c r="Y57" i="1"/>
  <c r="Y58" i="1"/>
  <c r="Y59" i="1"/>
  <c r="Y60" i="1"/>
  <c r="Y61" i="1"/>
  <c r="Y62" i="1"/>
  <c r="Y63" i="1"/>
  <c r="Y64" i="1"/>
  <c r="Y65" i="1"/>
  <c r="Y66" i="1"/>
  <c r="Y67" i="1"/>
  <c r="Y68" i="1"/>
  <c r="Y69" i="1"/>
  <c r="Y70" i="1"/>
  <c r="Y71" i="1"/>
  <c r="Y72" i="1"/>
  <c r="Y73" i="1"/>
  <c r="Y74" i="1"/>
  <c r="Y75" i="1"/>
  <c r="Y76" i="1"/>
  <c r="Y77" i="1"/>
  <c r="Y78" i="1"/>
  <c r="Y79" i="1"/>
  <c r="Y80" i="1"/>
  <c r="Y81" i="1"/>
  <c r="Y82" i="1"/>
  <c r="Y83" i="1"/>
  <c r="Y84" i="1"/>
  <c r="Y85" i="1"/>
  <c r="Y86" i="1"/>
  <c r="Y87" i="1"/>
  <c r="Y88" i="1"/>
  <c r="Y89" i="1"/>
  <c r="Y90" i="1"/>
  <c r="Y91" i="1"/>
  <c r="Y92" i="1"/>
  <c r="Y93" i="1"/>
  <c r="Y94" i="1"/>
  <c r="Y95" i="1"/>
  <c r="Y96" i="1"/>
  <c r="Y97" i="1"/>
  <c r="Y98" i="1"/>
  <c r="Y99" i="1"/>
  <c r="Y100" i="1"/>
  <c r="Y101" i="1"/>
  <c r="Y102" i="1"/>
  <c r="Y103" i="1"/>
  <c r="Y104" i="1"/>
  <c r="Y105" i="1"/>
  <c r="Y106" i="1"/>
  <c r="Y107" i="1"/>
  <c r="Y108" i="1"/>
  <c r="Y109" i="1"/>
  <c r="Y110" i="1"/>
  <c r="Y111" i="1"/>
  <c r="Y112" i="1"/>
  <c r="Y113" i="1"/>
  <c r="Y114" i="1"/>
  <c r="Y115" i="1"/>
  <c r="Y116" i="1"/>
  <c r="Y117" i="1"/>
  <c r="Y118" i="1"/>
  <c r="Y119" i="1"/>
  <c r="Y120" i="1"/>
  <c r="Y121" i="1"/>
  <c r="Y122" i="1"/>
  <c r="Y123" i="1"/>
  <c r="Y124" i="1"/>
  <c r="Y125" i="1"/>
  <c r="Y126" i="1"/>
  <c r="Y127" i="1"/>
  <c r="Y128" i="1"/>
  <c r="Y129" i="1"/>
  <c r="Y130" i="1"/>
  <c r="Y131" i="1"/>
  <c r="Y132" i="1"/>
  <c r="Y133" i="1"/>
  <c r="Y134" i="1"/>
  <c r="Y135" i="1"/>
  <c r="Y136" i="1"/>
  <c r="Y137" i="1"/>
  <c r="Y138" i="1"/>
  <c r="Y139" i="1"/>
  <c r="Y140" i="1"/>
  <c r="Y141" i="1"/>
  <c r="Y142" i="1"/>
  <c r="Y143" i="1"/>
  <c r="Y144" i="1"/>
  <c r="Y145" i="1"/>
  <c r="Y146" i="1"/>
  <c r="Y147" i="1"/>
  <c r="Y148" i="1"/>
  <c r="Y149" i="1"/>
  <c r="Y150" i="1"/>
  <c r="Y151" i="1"/>
  <c r="Y152" i="1"/>
  <c r="Y153" i="1"/>
  <c r="Y154" i="1"/>
  <c r="Y155" i="1"/>
  <c r="Y156" i="1"/>
  <c r="Y157" i="1"/>
  <c r="Y158" i="1"/>
  <c r="Y159" i="1"/>
  <c r="Y160" i="1"/>
  <c r="Y161" i="1"/>
  <c r="Y162" i="1"/>
  <c r="Y163" i="1"/>
  <c r="Y164" i="1"/>
  <c r="Y165" i="1"/>
  <c r="Y166" i="1"/>
  <c r="Y167" i="1"/>
  <c r="Y168" i="1"/>
  <c r="Y169" i="1"/>
  <c r="Y170" i="1"/>
  <c r="Y171" i="1"/>
  <c r="Y172" i="1"/>
  <c r="Y173" i="1"/>
  <c r="Y174" i="1"/>
  <c r="Y175" i="1"/>
  <c r="Y176" i="1"/>
  <c r="Y177" i="1"/>
  <c r="Y178" i="1"/>
  <c r="Y179" i="1"/>
  <c r="Y180" i="1"/>
  <c r="Y181" i="1"/>
  <c r="Y182" i="1"/>
  <c r="Y183" i="1"/>
  <c r="Y184" i="1"/>
  <c r="Y185" i="1"/>
  <c r="Y186" i="1"/>
  <c r="Y187" i="1"/>
  <c r="Y188" i="1"/>
  <c r="Y189" i="1"/>
  <c r="Y190" i="1"/>
  <c r="Y191" i="1"/>
  <c r="Y192" i="1"/>
  <c r="Y193" i="1"/>
  <c r="Y194" i="1"/>
  <c r="Y195" i="1"/>
  <c r="Y196" i="1"/>
  <c r="Y197" i="1"/>
  <c r="Y198" i="1"/>
  <c r="Y199" i="1"/>
  <c r="Y200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2" i="1"/>
  <c r="X63" i="1"/>
  <c r="X64" i="1"/>
  <c r="X65" i="1"/>
  <c r="X66" i="1"/>
  <c r="X67" i="1"/>
  <c r="X68" i="1"/>
  <c r="X69" i="1"/>
  <c r="X70" i="1"/>
  <c r="X71" i="1"/>
  <c r="X72" i="1"/>
  <c r="X73" i="1"/>
  <c r="X74" i="1"/>
  <c r="X75" i="1"/>
  <c r="X76" i="1"/>
  <c r="X77" i="1"/>
  <c r="X78" i="1"/>
  <c r="X79" i="1"/>
  <c r="X80" i="1"/>
  <c r="X81" i="1"/>
  <c r="X82" i="1"/>
  <c r="X83" i="1"/>
  <c r="X84" i="1"/>
  <c r="X85" i="1"/>
  <c r="X86" i="1"/>
  <c r="X87" i="1"/>
  <c r="X88" i="1"/>
  <c r="X89" i="1"/>
  <c r="X90" i="1"/>
  <c r="X91" i="1"/>
  <c r="X92" i="1"/>
  <c r="X93" i="1"/>
  <c r="X94" i="1"/>
  <c r="X95" i="1"/>
  <c r="X96" i="1"/>
  <c r="X97" i="1"/>
  <c r="X98" i="1"/>
  <c r="X99" i="1"/>
  <c r="X100" i="1"/>
  <c r="X101" i="1"/>
  <c r="X102" i="1"/>
  <c r="X103" i="1"/>
  <c r="X104" i="1"/>
  <c r="X105" i="1"/>
  <c r="X106" i="1"/>
  <c r="X107" i="1"/>
  <c r="X108" i="1"/>
  <c r="X109" i="1"/>
  <c r="X110" i="1"/>
  <c r="X111" i="1"/>
  <c r="X112" i="1"/>
  <c r="X113" i="1"/>
  <c r="X114" i="1"/>
  <c r="X115" i="1"/>
  <c r="X116" i="1"/>
  <c r="X117" i="1"/>
  <c r="X118" i="1"/>
  <c r="X119" i="1"/>
  <c r="X120" i="1"/>
  <c r="X121" i="1"/>
  <c r="X122" i="1"/>
  <c r="X123" i="1"/>
  <c r="X124" i="1"/>
  <c r="X125" i="1"/>
  <c r="X126" i="1"/>
  <c r="X127" i="1"/>
  <c r="X128" i="1"/>
  <c r="X129" i="1"/>
  <c r="X130" i="1"/>
  <c r="X131" i="1"/>
  <c r="X132" i="1"/>
  <c r="X133" i="1"/>
  <c r="X134" i="1"/>
  <c r="X135" i="1"/>
  <c r="X136" i="1"/>
  <c r="X137" i="1"/>
  <c r="X138" i="1"/>
  <c r="X139" i="1"/>
  <c r="X140" i="1"/>
  <c r="X141" i="1"/>
  <c r="X142" i="1"/>
  <c r="X143" i="1"/>
  <c r="X144" i="1"/>
  <c r="X145" i="1"/>
  <c r="X146" i="1"/>
  <c r="X147" i="1"/>
  <c r="X148" i="1"/>
  <c r="X149" i="1"/>
  <c r="X150" i="1"/>
  <c r="X151" i="1"/>
  <c r="X152" i="1"/>
  <c r="X153" i="1"/>
  <c r="X154" i="1"/>
  <c r="X155" i="1"/>
  <c r="X156" i="1"/>
  <c r="X157" i="1"/>
  <c r="X158" i="1"/>
  <c r="X159" i="1"/>
  <c r="X160" i="1"/>
  <c r="X161" i="1"/>
  <c r="X162" i="1"/>
  <c r="X163" i="1"/>
  <c r="X164" i="1"/>
  <c r="X165" i="1"/>
  <c r="X166" i="1"/>
  <c r="X167" i="1"/>
  <c r="X168" i="1"/>
  <c r="X169" i="1"/>
  <c r="X170" i="1"/>
  <c r="X171" i="1"/>
  <c r="X172" i="1"/>
  <c r="X173" i="1"/>
  <c r="X174" i="1"/>
  <c r="X175" i="1"/>
  <c r="X176" i="1"/>
  <c r="X177" i="1"/>
  <c r="X178" i="1"/>
  <c r="X179" i="1"/>
  <c r="X180" i="1"/>
  <c r="X181" i="1"/>
  <c r="X182" i="1"/>
  <c r="X183" i="1"/>
  <c r="X184" i="1"/>
  <c r="X185" i="1"/>
  <c r="X186" i="1"/>
  <c r="X187" i="1"/>
  <c r="X188" i="1"/>
  <c r="X189" i="1"/>
  <c r="X190" i="1"/>
  <c r="X191" i="1"/>
  <c r="X192" i="1"/>
  <c r="X193" i="1"/>
  <c r="X194" i="1"/>
  <c r="X195" i="1"/>
  <c r="X196" i="1"/>
  <c r="X197" i="1"/>
  <c r="X198" i="1"/>
  <c r="X199" i="1"/>
  <c r="X200" i="1"/>
  <c r="X46" i="1"/>
  <c r="Q2" i="8" s="1"/>
  <c r="F8" i="1" l="1"/>
  <c r="E44" i="1" s="1"/>
  <c r="F9" i="1"/>
  <c r="T2" i="8"/>
  <c r="AD46" i="1"/>
  <c r="Y2" i="8" s="1"/>
  <c r="AE46" i="1"/>
  <c r="Z2" i="8" s="1"/>
  <c r="AA47" i="1"/>
  <c r="AB47" i="1"/>
  <c r="AC47" i="1"/>
  <c r="AD47" i="1"/>
  <c r="Y3" i="8" s="1"/>
  <c r="AE47" i="1"/>
  <c r="Z3" i="8" s="1"/>
  <c r="AA48" i="1"/>
  <c r="AB48" i="1"/>
  <c r="AC48" i="1"/>
  <c r="AD48" i="1"/>
  <c r="Y4" i="8" s="1"/>
  <c r="AE48" i="1"/>
  <c r="Z4" i="8" s="1"/>
  <c r="AA49" i="1"/>
  <c r="AB49" i="1"/>
  <c r="AC49" i="1"/>
  <c r="AD49" i="1"/>
  <c r="Y5" i="8" s="1"/>
  <c r="AE49" i="1"/>
  <c r="Z5" i="8" s="1"/>
  <c r="AA50" i="1"/>
  <c r="AB50" i="1"/>
  <c r="AC50" i="1"/>
  <c r="AD50" i="1"/>
  <c r="Y6" i="8" s="1"/>
  <c r="AE50" i="1"/>
  <c r="Z6" i="8" s="1"/>
  <c r="AA51" i="1"/>
  <c r="AB51" i="1"/>
  <c r="AC51" i="1"/>
  <c r="AD51" i="1"/>
  <c r="Y7" i="8" s="1"/>
  <c r="AE51" i="1"/>
  <c r="Z7" i="8" s="1"/>
  <c r="AA52" i="1"/>
  <c r="AB52" i="1"/>
  <c r="AC52" i="1"/>
  <c r="AD52" i="1"/>
  <c r="Y8" i="8" s="1"/>
  <c r="AE52" i="1"/>
  <c r="Z8" i="8" s="1"/>
  <c r="AF52" i="1"/>
  <c r="AA53" i="1"/>
  <c r="AB53" i="1"/>
  <c r="AC53" i="1"/>
  <c r="AD53" i="1"/>
  <c r="Y9" i="8" s="1"/>
  <c r="AE53" i="1"/>
  <c r="AA54" i="1"/>
  <c r="AB54" i="1"/>
  <c r="AC54" i="1"/>
  <c r="AD54" i="1"/>
  <c r="Y10" i="8" s="1"/>
  <c r="AE54" i="1"/>
  <c r="Z10" i="8" s="1"/>
  <c r="AA55" i="1"/>
  <c r="AB55" i="1"/>
  <c r="AC55" i="1"/>
  <c r="AD55" i="1"/>
  <c r="Y11" i="8" s="1"/>
  <c r="AE55" i="1"/>
  <c r="AA56" i="1"/>
  <c r="AB56" i="1"/>
  <c r="AC56" i="1"/>
  <c r="AD56" i="1"/>
  <c r="Y12" i="8" s="1"/>
  <c r="AE56" i="1"/>
  <c r="AA57" i="1"/>
  <c r="AB57" i="1"/>
  <c r="AC57" i="1"/>
  <c r="AD57" i="1"/>
  <c r="Y13" i="8" s="1"/>
  <c r="AE57" i="1"/>
  <c r="AA58" i="1"/>
  <c r="AB58" i="1"/>
  <c r="AC58" i="1"/>
  <c r="AD58" i="1"/>
  <c r="Y14" i="8" s="1"/>
  <c r="AE58" i="1"/>
  <c r="Z14" i="8" s="1"/>
  <c r="AF58" i="1"/>
  <c r="AA59" i="1"/>
  <c r="AB59" i="1"/>
  <c r="AC59" i="1"/>
  <c r="AD59" i="1"/>
  <c r="Y15" i="8" s="1"/>
  <c r="AE59" i="1"/>
  <c r="Z15" i="8" s="1"/>
  <c r="AA60" i="1"/>
  <c r="AB60" i="1"/>
  <c r="AC60" i="1"/>
  <c r="AD60" i="1"/>
  <c r="Y16" i="8" s="1"/>
  <c r="AE60" i="1"/>
  <c r="AA61" i="1"/>
  <c r="AB61" i="1"/>
  <c r="AC61" i="1"/>
  <c r="AD61" i="1"/>
  <c r="Y17" i="8" s="1"/>
  <c r="AE61" i="1"/>
  <c r="AA62" i="1"/>
  <c r="AB62" i="1"/>
  <c r="AC62" i="1"/>
  <c r="AD62" i="1"/>
  <c r="Y18" i="8" s="1"/>
  <c r="AE62" i="1"/>
  <c r="AA63" i="1"/>
  <c r="AB63" i="1"/>
  <c r="AC63" i="1"/>
  <c r="AD63" i="1"/>
  <c r="Y19" i="8" s="1"/>
  <c r="AE63" i="1"/>
  <c r="AA64" i="1"/>
  <c r="AB64" i="1"/>
  <c r="AC64" i="1"/>
  <c r="AD64" i="1"/>
  <c r="Y20" i="8" s="1"/>
  <c r="AE64" i="1"/>
  <c r="AA65" i="1"/>
  <c r="AB65" i="1"/>
  <c r="AC65" i="1"/>
  <c r="AD65" i="1"/>
  <c r="Y21" i="8" s="1"/>
  <c r="AE65" i="1"/>
  <c r="AA66" i="1"/>
  <c r="AB66" i="1"/>
  <c r="AC66" i="1"/>
  <c r="AD66" i="1"/>
  <c r="Y22" i="8" s="1"/>
  <c r="AE66" i="1"/>
  <c r="AA67" i="1"/>
  <c r="AB67" i="1"/>
  <c r="AC67" i="1"/>
  <c r="AD67" i="1"/>
  <c r="Y23" i="8" s="1"/>
  <c r="AE67" i="1"/>
  <c r="AA68" i="1"/>
  <c r="AB68" i="1"/>
  <c r="AC68" i="1"/>
  <c r="AD68" i="1"/>
  <c r="Y24" i="8" s="1"/>
  <c r="AE68" i="1"/>
  <c r="AA69" i="1"/>
  <c r="AB69" i="1"/>
  <c r="AC69" i="1"/>
  <c r="AD69" i="1"/>
  <c r="Y25" i="8" s="1"/>
  <c r="AE69" i="1"/>
  <c r="AA70" i="1"/>
  <c r="AB70" i="1"/>
  <c r="AC70" i="1"/>
  <c r="AD70" i="1"/>
  <c r="Y26" i="8" s="1"/>
  <c r="AE70" i="1"/>
  <c r="AA71" i="1"/>
  <c r="AB71" i="1"/>
  <c r="AC71" i="1"/>
  <c r="AD71" i="1"/>
  <c r="Y27" i="8" s="1"/>
  <c r="AE71" i="1"/>
  <c r="AA72" i="1"/>
  <c r="AB72" i="1"/>
  <c r="AC72" i="1"/>
  <c r="AD72" i="1"/>
  <c r="Y28" i="8" s="1"/>
  <c r="AE72" i="1"/>
  <c r="AA73" i="1"/>
  <c r="AB73" i="1"/>
  <c r="AC73" i="1"/>
  <c r="AD73" i="1"/>
  <c r="Y29" i="8" s="1"/>
  <c r="AE73" i="1"/>
  <c r="AA74" i="1"/>
  <c r="AB74" i="1"/>
  <c r="AC74" i="1"/>
  <c r="AD74" i="1"/>
  <c r="Y30" i="8" s="1"/>
  <c r="AE74" i="1"/>
  <c r="AA75" i="1"/>
  <c r="AB75" i="1"/>
  <c r="AC75" i="1"/>
  <c r="AD75" i="1"/>
  <c r="Y31" i="8" s="1"/>
  <c r="AE75" i="1"/>
  <c r="AA76" i="1"/>
  <c r="AB76" i="1"/>
  <c r="AC76" i="1"/>
  <c r="AD76" i="1"/>
  <c r="Y32" i="8" s="1"/>
  <c r="AE76" i="1"/>
  <c r="AA77" i="1"/>
  <c r="AB77" i="1"/>
  <c r="AC77" i="1"/>
  <c r="AD77" i="1"/>
  <c r="Y33" i="8" s="1"/>
  <c r="AE77" i="1"/>
  <c r="AA78" i="1"/>
  <c r="AB78" i="1"/>
  <c r="AC78" i="1"/>
  <c r="AD78" i="1"/>
  <c r="Y34" i="8" s="1"/>
  <c r="AE78" i="1"/>
  <c r="Z34" i="8" s="1"/>
  <c r="AA79" i="1"/>
  <c r="AB79" i="1"/>
  <c r="AC79" i="1"/>
  <c r="AD79" i="1"/>
  <c r="Y35" i="8" s="1"/>
  <c r="AE79" i="1"/>
  <c r="AA80" i="1"/>
  <c r="AB80" i="1"/>
  <c r="AC80" i="1"/>
  <c r="AD80" i="1"/>
  <c r="Y36" i="8" s="1"/>
  <c r="AE80" i="1"/>
  <c r="AA81" i="1"/>
  <c r="AB81" i="1"/>
  <c r="AC81" i="1"/>
  <c r="AD81" i="1"/>
  <c r="Y37" i="8" s="1"/>
  <c r="AE81" i="1"/>
  <c r="AA82" i="1"/>
  <c r="AB82" i="1"/>
  <c r="AC82" i="1"/>
  <c r="AD82" i="1"/>
  <c r="Y38" i="8" s="1"/>
  <c r="AE82" i="1"/>
  <c r="AA83" i="1"/>
  <c r="AB83" i="1"/>
  <c r="AC83" i="1"/>
  <c r="AD83" i="1"/>
  <c r="Y39" i="8" s="1"/>
  <c r="AE83" i="1"/>
  <c r="AA84" i="1"/>
  <c r="AB84" i="1"/>
  <c r="AC84" i="1"/>
  <c r="AD84" i="1"/>
  <c r="Y40" i="8" s="1"/>
  <c r="AE84" i="1"/>
  <c r="AA85" i="1"/>
  <c r="AB85" i="1"/>
  <c r="AC85" i="1"/>
  <c r="AD85" i="1"/>
  <c r="Y41" i="8" s="1"/>
  <c r="AE85" i="1"/>
  <c r="AA86" i="1"/>
  <c r="AB86" i="1"/>
  <c r="AC86" i="1"/>
  <c r="AD86" i="1"/>
  <c r="Y42" i="8" s="1"/>
  <c r="AE86" i="1"/>
  <c r="Z42" i="8" s="1"/>
  <c r="AA87" i="1"/>
  <c r="AB87" i="1"/>
  <c r="AC87" i="1"/>
  <c r="AD87" i="1"/>
  <c r="Y43" i="8" s="1"/>
  <c r="AE87" i="1"/>
  <c r="AA88" i="1"/>
  <c r="AB88" i="1"/>
  <c r="AC88" i="1"/>
  <c r="AD88" i="1"/>
  <c r="Y44" i="8" s="1"/>
  <c r="AE88" i="1"/>
  <c r="AA89" i="1"/>
  <c r="AB89" i="1"/>
  <c r="AC89" i="1"/>
  <c r="AD89" i="1"/>
  <c r="Y45" i="8" s="1"/>
  <c r="AE89" i="1"/>
  <c r="AA90" i="1"/>
  <c r="AB90" i="1"/>
  <c r="AC90" i="1"/>
  <c r="AD90" i="1"/>
  <c r="Y46" i="8" s="1"/>
  <c r="AE90" i="1"/>
  <c r="AA91" i="1"/>
  <c r="AB91" i="1"/>
  <c r="AC91" i="1"/>
  <c r="AD91" i="1"/>
  <c r="Y47" i="8" s="1"/>
  <c r="AE91" i="1"/>
  <c r="Z47" i="8" s="1"/>
  <c r="AF91" i="1"/>
  <c r="AA92" i="1"/>
  <c r="AB92" i="1"/>
  <c r="AC92" i="1"/>
  <c r="AD92" i="1"/>
  <c r="Y48" i="8" s="1"/>
  <c r="AE92" i="1"/>
  <c r="Z48" i="8" s="1"/>
  <c r="AA93" i="1"/>
  <c r="AB93" i="1"/>
  <c r="AC93" i="1"/>
  <c r="AD93" i="1"/>
  <c r="Y49" i="8" s="1"/>
  <c r="AE93" i="1"/>
  <c r="AA94" i="1"/>
  <c r="AB94" i="1"/>
  <c r="AC94" i="1"/>
  <c r="AD94" i="1"/>
  <c r="Y50" i="8" s="1"/>
  <c r="AE94" i="1"/>
  <c r="AA95" i="1"/>
  <c r="AB95" i="1"/>
  <c r="AC95" i="1"/>
  <c r="AD95" i="1"/>
  <c r="Y51" i="8" s="1"/>
  <c r="AE95" i="1"/>
  <c r="AA96" i="1"/>
  <c r="AB96" i="1"/>
  <c r="AC96" i="1"/>
  <c r="AD96" i="1"/>
  <c r="Y52" i="8" s="1"/>
  <c r="AE96" i="1"/>
  <c r="Z52" i="8" s="1"/>
  <c r="AF96" i="1"/>
  <c r="AA97" i="1"/>
  <c r="AB97" i="1"/>
  <c r="AC97" i="1"/>
  <c r="AD97" i="1"/>
  <c r="Y53" i="8" s="1"/>
  <c r="AE97" i="1"/>
  <c r="AA98" i="1"/>
  <c r="AB98" i="1"/>
  <c r="AC98" i="1"/>
  <c r="AD98" i="1"/>
  <c r="Y54" i="8" s="1"/>
  <c r="AE98" i="1"/>
  <c r="Z54" i="8" s="1"/>
  <c r="AA99" i="1"/>
  <c r="AB99" i="1"/>
  <c r="AC99" i="1"/>
  <c r="AD99" i="1"/>
  <c r="Y55" i="8" s="1"/>
  <c r="AE99" i="1"/>
  <c r="AA100" i="1"/>
  <c r="AB100" i="1"/>
  <c r="AC100" i="1"/>
  <c r="AD100" i="1"/>
  <c r="Y56" i="8" s="1"/>
  <c r="AE100" i="1"/>
  <c r="AA101" i="1"/>
  <c r="AB101" i="1"/>
  <c r="AC101" i="1"/>
  <c r="AD101" i="1"/>
  <c r="Y57" i="8" s="1"/>
  <c r="AE101" i="1"/>
  <c r="AA102" i="1"/>
  <c r="AB102" i="1"/>
  <c r="AC102" i="1"/>
  <c r="AD102" i="1"/>
  <c r="Y58" i="8" s="1"/>
  <c r="AE102" i="1"/>
  <c r="AA103" i="1"/>
  <c r="AB103" i="1"/>
  <c r="AC103" i="1"/>
  <c r="AD103" i="1"/>
  <c r="Y59" i="8" s="1"/>
  <c r="AE103" i="1"/>
  <c r="Z59" i="8" s="1"/>
  <c r="AF103" i="1"/>
  <c r="AA104" i="1"/>
  <c r="AB104" i="1"/>
  <c r="AC104" i="1"/>
  <c r="AD104" i="1"/>
  <c r="Y60" i="8" s="1"/>
  <c r="AE104" i="1"/>
  <c r="AA105" i="1"/>
  <c r="AB105" i="1"/>
  <c r="AC105" i="1"/>
  <c r="AD105" i="1"/>
  <c r="Y61" i="8" s="1"/>
  <c r="AE105" i="1"/>
  <c r="AA106" i="1"/>
  <c r="AB106" i="1"/>
  <c r="AC106" i="1"/>
  <c r="AD106" i="1"/>
  <c r="Y62" i="8" s="1"/>
  <c r="AE106" i="1"/>
  <c r="AA107" i="1"/>
  <c r="AB107" i="1"/>
  <c r="AC107" i="1"/>
  <c r="AD107" i="1"/>
  <c r="Y63" i="8" s="1"/>
  <c r="AE107" i="1"/>
  <c r="AA108" i="1"/>
  <c r="AB108" i="1"/>
  <c r="AC108" i="1"/>
  <c r="AD108" i="1"/>
  <c r="Y64" i="8" s="1"/>
  <c r="AE108" i="1"/>
  <c r="AA109" i="1"/>
  <c r="AB109" i="1"/>
  <c r="AC109" i="1"/>
  <c r="AD109" i="1"/>
  <c r="Y65" i="8" s="1"/>
  <c r="AE109" i="1"/>
  <c r="AA110" i="1"/>
  <c r="AB110" i="1"/>
  <c r="AC110" i="1"/>
  <c r="AD110" i="1"/>
  <c r="Y66" i="8" s="1"/>
  <c r="AE110" i="1"/>
  <c r="Z66" i="8" s="1"/>
  <c r="AF110" i="1"/>
  <c r="AA111" i="1"/>
  <c r="AB111" i="1"/>
  <c r="AC111" i="1"/>
  <c r="AD111" i="1"/>
  <c r="Y67" i="8" s="1"/>
  <c r="AE111" i="1"/>
  <c r="Z67" i="8" s="1"/>
  <c r="AA112" i="1"/>
  <c r="AB112" i="1"/>
  <c r="AC112" i="1"/>
  <c r="AD112" i="1"/>
  <c r="Y68" i="8" s="1"/>
  <c r="AE112" i="1"/>
  <c r="AA113" i="1"/>
  <c r="AB113" i="1"/>
  <c r="AC113" i="1"/>
  <c r="AD113" i="1"/>
  <c r="Y69" i="8" s="1"/>
  <c r="AE113" i="1"/>
  <c r="AA114" i="1"/>
  <c r="AB114" i="1"/>
  <c r="AC114" i="1"/>
  <c r="AD114" i="1"/>
  <c r="Y70" i="8" s="1"/>
  <c r="AE114" i="1"/>
  <c r="AA115" i="1"/>
  <c r="AB115" i="1"/>
  <c r="AC115" i="1"/>
  <c r="AD115" i="1"/>
  <c r="Y71" i="8" s="1"/>
  <c r="AE115" i="1"/>
  <c r="Z71" i="8" s="1"/>
  <c r="AF115" i="1"/>
  <c r="AA116" i="1"/>
  <c r="AB116" i="1"/>
  <c r="AC116" i="1"/>
  <c r="AD116" i="1"/>
  <c r="Y72" i="8" s="1"/>
  <c r="AE116" i="1"/>
  <c r="Z72" i="8" s="1"/>
  <c r="AA117" i="1"/>
  <c r="AB117" i="1"/>
  <c r="AC117" i="1"/>
  <c r="AD117" i="1"/>
  <c r="Y73" i="8" s="1"/>
  <c r="AE117" i="1"/>
  <c r="AA118" i="1"/>
  <c r="AB118" i="1"/>
  <c r="AC118" i="1"/>
  <c r="AD118" i="1"/>
  <c r="Y74" i="8" s="1"/>
  <c r="AE118" i="1"/>
  <c r="AA119" i="1"/>
  <c r="AB119" i="1"/>
  <c r="AC119" i="1"/>
  <c r="AD119" i="1"/>
  <c r="Y75" i="8" s="1"/>
  <c r="AE119" i="1"/>
  <c r="AA120" i="1"/>
  <c r="AB120" i="1"/>
  <c r="AC120" i="1"/>
  <c r="AD120" i="1"/>
  <c r="Y76" i="8" s="1"/>
  <c r="AE120" i="1"/>
  <c r="AA121" i="1"/>
  <c r="AB121" i="1"/>
  <c r="AC121" i="1"/>
  <c r="AD121" i="1"/>
  <c r="Y77" i="8" s="1"/>
  <c r="AE121" i="1"/>
  <c r="AA122" i="1"/>
  <c r="AB122" i="1"/>
  <c r="AC122" i="1"/>
  <c r="AD122" i="1"/>
  <c r="Y78" i="8" s="1"/>
  <c r="AE122" i="1"/>
  <c r="Z78" i="8" s="1"/>
  <c r="AF122" i="1"/>
  <c r="AA123" i="1"/>
  <c r="AB123" i="1"/>
  <c r="AC123" i="1"/>
  <c r="AD123" i="1"/>
  <c r="Y79" i="8" s="1"/>
  <c r="AE123" i="1"/>
  <c r="AA124" i="1"/>
  <c r="AB124" i="1"/>
  <c r="AC124" i="1"/>
  <c r="AD124" i="1"/>
  <c r="Y80" i="8" s="1"/>
  <c r="AE124" i="1"/>
  <c r="Z80" i="8" s="1"/>
  <c r="AF124" i="1"/>
  <c r="AA125" i="1"/>
  <c r="AB125" i="1"/>
  <c r="AC125" i="1"/>
  <c r="AD125" i="1"/>
  <c r="Y81" i="8" s="1"/>
  <c r="AE125" i="1"/>
  <c r="AA126" i="1"/>
  <c r="AB126" i="1"/>
  <c r="AC126" i="1"/>
  <c r="AD126" i="1"/>
  <c r="Y82" i="8" s="1"/>
  <c r="AE126" i="1"/>
  <c r="AA127" i="1"/>
  <c r="AB127" i="1"/>
  <c r="AC127" i="1"/>
  <c r="AD127" i="1"/>
  <c r="Y83" i="8" s="1"/>
  <c r="AE127" i="1"/>
  <c r="AA128" i="1"/>
  <c r="AB128" i="1"/>
  <c r="AC128" i="1"/>
  <c r="AD128" i="1"/>
  <c r="Y84" i="8" s="1"/>
  <c r="AE128" i="1"/>
  <c r="AA129" i="1"/>
  <c r="AB129" i="1"/>
  <c r="AC129" i="1"/>
  <c r="AD129" i="1"/>
  <c r="Y85" i="8" s="1"/>
  <c r="AE129" i="1"/>
  <c r="AA130" i="1"/>
  <c r="AB130" i="1"/>
  <c r="AC130" i="1"/>
  <c r="AD130" i="1"/>
  <c r="Y86" i="8" s="1"/>
  <c r="AE130" i="1"/>
  <c r="AA131" i="1"/>
  <c r="AB131" i="1"/>
  <c r="AC131" i="1"/>
  <c r="AD131" i="1"/>
  <c r="Y87" i="8" s="1"/>
  <c r="AE131" i="1"/>
  <c r="Z87" i="8" s="1"/>
  <c r="AF131" i="1"/>
  <c r="AA132" i="1"/>
  <c r="AB132" i="1"/>
  <c r="AC132" i="1"/>
  <c r="AD132" i="1"/>
  <c r="Y88" i="8" s="1"/>
  <c r="AE132" i="1"/>
  <c r="AA133" i="1"/>
  <c r="AB133" i="1"/>
  <c r="AC133" i="1"/>
  <c r="AD133" i="1"/>
  <c r="Y89" i="8" s="1"/>
  <c r="AE133" i="1"/>
  <c r="AA134" i="1"/>
  <c r="AB134" i="1"/>
  <c r="AC134" i="1"/>
  <c r="AD134" i="1"/>
  <c r="Y90" i="8" s="1"/>
  <c r="AE134" i="1"/>
  <c r="AA135" i="1"/>
  <c r="AB135" i="1"/>
  <c r="AC135" i="1"/>
  <c r="AD135" i="1"/>
  <c r="Y91" i="8" s="1"/>
  <c r="AE135" i="1"/>
  <c r="AA136" i="1"/>
  <c r="AB136" i="1"/>
  <c r="AC136" i="1"/>
  <c r="AD136" i="1"/>
  <c r="Y92" i="8" s="1"/>
  <c r="AE136" i="1"/>
  <c r="Z92" i="8" s="1"/>
  <c r="AA137" i="1"/>
  <c r="AB137" i="1"/>
  <c r="AC137" i="1"/>
  <c r="AD137" i="1"/>
  <c r="Y93" i="8" s="1"/>
  <c r="AE137" i="1"/>
  <c r="AA138" i="1"/>
  <c r="AB138" i="1"/>
  <c r="AC138" i="1"/>
  <c r="AD138" i="1"/>
  <c r="Y94" i="8" s="1"/>
  <c r="AE138" i="1"/>
  <c r="Z94" i="8" s="1"/>
  <c r="AF138" i="1"/>
  <c r="AA139" i="1"/>
  <c r="AB139" i="1"/>
  <c r="AC139" i="1"/>
  <c r="AD139" i="1"/>
  <c r="Y95" i="8" s="1"/>
  <c r="AE139" i="1"/>
  <c r="AA140" i="1"/>
  <c r="AB140" i="1"/>
  <c r="AC140" i="1"/>
  <c r="AD140" i="1"/>
  <c r="Y96" i="8" s="1"/>
  <c r="AE140" i="1"/>
  <c r="AA141" i="1"/>
  <c r="AB141" i="1"/>
  <c r="AC141" i="1"/>
  <c r="AD141" i="1"/>
  <c r="Y97" i="8" s="1"/>
  <c r="AE141" i="1"/>
  <c r="AA142" i="1"/>
  <c r="AB142" i="1"/>
  <c r="AC142" i="1"/>
  <c r="AD142" i="1"/>
  <c r="Y98" i="8" s="1"/>
  <c r="AE142" i="1"/>
  <c r="AA143" i="1"/>
  <c r="AB143" i="1"/>
  <c r="AC143" i="1"/>
  <c r="AD143" i="1"/>
  <c r="Y99" i="8" s="1"/>
  <c r="AE143" i="1"/>
  <c r="Z99" i="8" s="1"/>
  <c r="AA144" i="1"/>
  <c r="AB144" i="1"/>
  <c r="AC144" i="1"/>
  <c r="AD144" i="1"/>
  <c r="Y100" i="8" s="1"/>
  <c r="AE144" i="1"/>
  <c r="AA145" i="1"/>
  <c r="AB145" i="1"/>
  <c r="AC145" i="1"/>
  <c r="AD145" i="1"/>
  <c r="Y101" i="8" s="1"/>
  <c r="AE145" i="1"/>
  <c r="AA146" i="1"/>
  <c r="AB146" i="1"/>
  <c r="AC146" i="1"/>
  <c r="AD146" i="1"/>
  <c r="Y102" i="8" s="1"/>
  <c r="AE146" i="1"/>
  <c r="AA147" i="1"/>
  <c r="AB147" i="1"/>
  <c r="AC147" i="1"/>
  <c r="AD147" i="1"/>
  <c r="Y103" i="8" s="1"/>
  <c r="AE147" i="1"/>
  <c r="AA148" i="1"/>
  <c r="AB148" i="1"/>
  <c r="AC148" i="1"/>
  <c r="AD148" i="1"/>
  <c r="Y104" i="8" s="1"/>
  <c r="AE148" i="1"/>
  <c r="AA149" i="1"/>
  <c r="AB149" i="1"/>
  <c r="AC149" i="1"/>
  <c r="AD149" i="1"/>
  <c r="Y105" i="8" s="1"/>
  <c r="AE149" i="1"/>
  <c r="AA150" i="1"/>
  <c r="AB150" i="1"/>
  <c r="AC150" i="1"/>
  <c r="AD150" i="1"/>
  <c r="Y106" i="8" s="1"/>
  <c r="AE150" i="1"/>
  <c r="AA151" i="1"/>
  <c r="AB151" i="1"/>
  <c r="AC151" i="1"/>
  <c r="AD151" i="1"/>
  <c r="Y107" i="8" s="1"/>
  <c r="AE151" i="1"/>
  <c r="AA152" i="1"/>
  <c r="AB152" i="1"/>
  <c r="AC152" i="1"/>
  <c r="AD152" i="1"/>
  <c r="Y108" i="8" s="1"/>
  <c r="AE152" i="1"/>
  <c r="AA153" i="1"/>
  <c r="AB153" i="1"/>
  <c r="AC153" i="1"/>
  <c r="AD153" i="1"/>
  <c r="Y109" i="8" s="1"/>
  <c r="AE153" i="1"/>
  <c r="AA154" i="1"/>
  <c r="AB154" i="1"/>
  <c r="AC154" i="1"/>
  <c r="AD154" i="1"/>
  <c r="Y110" i="8" s="1"/>
  <c r="AE154" i="1"/>
  <c r="AA155" i="1"/>
  <c r="AB155" i="1"/>
  <c r="AC155" i="1"/>
  <c r="AD155" i="1"/>
  <c r="Y111" i="8" s="1"/>
  <c r="AE155" i="1"/>
  <c r="Z111" i="8" s="1"/>
  <c r="AF155" i="1"/>
  <c r="AA156" i="1"/>
  <c r="AB156" i="1"/>
  <c r="AC156" i="1"/>
  <c r="AD156" i="1"/>
  <c r="Y112" i="8" s="1"/>
  <c r="AE156" i="1"/>
  <c r="AA157" i="1"/>
  <c r="AB157" i="1"/>
  <c r="AC157" i="1"/>
  <c r="AD157" i="1"/>
  <c r="Y113" i="8" s="1"/>
  <c r="AE157" i="1"/>
  <c r="AA158" i="1"/>
  <c r="AB158" i="1"/>
  <c r="AC158" i="1"/>
  <c r="AD158" i="1"/>
  <c r="Y114" i="8" s="1"/>
  <c r="AE158" i="1"/>
  <c r="AA159" i="1"/>
  <c r="AB159" i="1"/>
  <c r="AC159" i="1"/>
  <c r="AD159" i="1"/>
  <c r="Y115" i="8" s="1"/>
  <c r="AE159" i="1"/>
  <c r="AA160" i="1"/>
  <c r="AB160" i="1"/>
  <c r="AC160" i="1"/>
  <c r="AD160" i="1"/>
  <c r="Y116" i="8" s="1"/>
  <c r="AE160" i="1"/>
  <c r="AA161" i="1"/>
  <c r="AB161" i="1"/>
  <c r="AC161" i="1"/>
  <c r="AD161" i="1"/>
  <c r="Y117" i="8" s="1"/>
  <c r="AE161" i="1"/>
  <c r="AA162" i="1"/>
  <c r="AB162" i="1"/>
  <c r="AC162" i="1"/>
  <c r="AD162" i="1"/>
  <c r="Y118" i="8" s="1"/>
  <c r="AE162" i="1"/>
  <c r="AA163" i="1"/>
  <c r="AB163" i="1"/>
  <c r="AC163" i="1"/>
  <c r="AD163" i="1"/>
  <c r="Y119" i="8" s="1"/>
  <c r="AE163" i="1"/>
  <c r="AA164" i="1"/>
  <c r="AB164" i="1"/>
  <c r="AC164" i="1"/>
  <c r="AD164" i="1"/>
  <c r="Y120" i="8" s="1"/>
  <c r="AE164" i="1"/>
  <c r="AA165" i="1"/>
  <c r="AB165" i="1"/>
  <c r="AC165" i="1"/>
  <c r="AD165" i="1"/>
  <c r="Y121" i="8" s="1"/>
  <c r="AE165" i="1"/>
  <c r="AA166" i="1"/>
  <c r="AB166" i="1"/>
  <c r="AC166" i="1"/>
  <c r="AD166" i="1"/>
  <c r="Y122" i="8" s="1"/>
  <c r="AE166" i="1"/>
  <c r="AA167" i="1"/>
  <c r="AB167" i="1"/>
  <c r="AC167" i="1"/>
  <c r="AD167" i="1"/>
  <c r="Y123" i="8" s="1"/>
  <c r="AE167" i="1"/>
  <c r="AA168" i="1"/>
  <c r="AB168" i="1"/>
  <c r="AC168" i="1"/>
  <c r="AD168" i="1"/>
  <c r="Y124" i="8" s="1"/>
  <c r="AE168" i="1"/>
  <c r="Z124" i="8" s="1"/>
  <c r="AA169" i="1"/>
  <c r="AB169" i="1"/>
  <c r="AC169" i="1"/>
  <c r="AD169" i="1"/>
  <c r="Y125" i="8" s="1"/>
  <c r="AE169" i="1"/>
  <c r="AA170" i="1"/>
  <c r="AB170" i="1"/>
  <c r="AC170" i="1"/>
  <c r="AD170" i="1"/>
  <c r="Y126" i="8" s="1"/>
  <c r="AE170" i="1"/>
  <c r="Z126" i="8" s="1"/>
  <c r="AF170" i="1"/>
  <c r="AA171" i="1"/>
  <c r="AB171" i="1"/>
  <c r="AC171" i="1"/>
  <c r="AD171" i="1"/>
  <c r="Y127" i="8" s="1"/>
  <c r="AE171" i="1"/>
  <c r="AA172" i="1"/>
  <c r="AB172" i="1"/>
  <c r="AC172" i="1"/>
  <c r="AD172" i="1"/>
  <c r="Y128" i="8" s="1"/>
  <c r="AE172" i="1"/>
  <c r="Z128" i="8" s="1"/>
  <c r="AF172" i="1"/>
  <c r="AA173" i="1"/>
  <c r="AB173" i="1"/>
  <c r="AC173" i="1"/>
  <c r="AD173" i="1"/>
  <c r="Y129" i="8" s="1"/>
  <c r="AE173" i="1"/>
  <c r="AA174" i="1"/>
  <c r="AB174" i="1"/>
  <c r="AC174" i="1"/>
  <c r="AD174" i="1"/>
  <c r="Y130" i="8" s="1"/>
  <c r="AE174" i="1"/>
  <c r="Z130" i="8" s="1"/>
  <c r="AA175" i="1"/>
  <c r="AB175" i="1"/>
  <c r="AC175" i="1"/>
  <c r="AD175" i="1"/>
  <c r="Y131" i="8" s="1"/>
  <c r="AE175" i="1"/>
  <c r="AA176" i="1"/>
  <c r="AB176" i="1"/>
  <c r="AC176" i="1"/>
  <c r="AD176" i="1"/>
  <c r="Y132" i="8" s="1"/>
  <c r="AE176" i="1"/>
  <c r="AA177" i="1"/>
  <c r="AB177" i="1"/>
  <c r="AC177" i="1"/>
  <c r="AD177" i="1"/>
  <c r="Y133" i="8" s="1"/>
  <c r="AE177" i="1"/>
  <c r="AA178" i="1"/>
  <c r="AB178" i="1"/>
  <c r="AC178" i="1"/>
  <c r="AD178" i="1"/>
  <c r="Y134" i="8" s="1"/>
  <c r="AE178" i="1"/>
  <c r="AA179" i="1"/>
  <c r="AB179" i="1"/>
  <c r="AC179" i="1"/>
  <c r="AD179" i="1"/>
  <c r="Y135" i="8" s="1"/>
  <c r="AE179" i="1"/>
  <c r="Z135" i="8" s="1"/>
  <c r="AF179" i="1"/>
  <c r="AA180" i="1"/>
  <c r="AB180" i="1"/>
  <c r="AC180" i="1"/>
  <c r="AD180" i="1"/>
  <c r="Y136" i="8" s="1"/>
  <c r="AE180" i="1"/>
  <c r="AA181" i="1"/>
  <c r="AB181" i="1"/>
  <c r="AC181" i="1"/>
  <c r="AD181" i="1"/>
  <c r="Y137" i="8" s="1"/>
  <c r="AE181" i="1"/>
  <c r="AA182" i="1"/>
  <c r="AB182" i="1"/>
  <c r="AC182" i="1"/>
  <c r="AD182" i="1"/>
  <c r="Y138" i="8" s="1"/>
  <c r="AE182" i="1"/>
  <c r="AA183" i="1"/>
  <c r="AB183" i="1"/>
  <c r="AC183" i="1"/>
  <c r="AD183" i="1"/>
  <c r="Y139" i="8" s="1"/>
  <c r="AE183" i="1"/>
  <c r="AA184" i="1"/>
  <c r="AB184" i="1"/>
  <c r="AC184" i="1"/>
  <c r="AD184" i="1"/>
  <c r="Y140" i="8" s="1"/>
  <c r="AE184" i="1"/>
  <c r="AA185" i="1"/>
  <c r="AB185" i="1"/>
  <c r="AC185" i="1"/>
  <c r="AD185" i="1"/>
  <c r="Y141" i="8" s="1"/>
  <c r="AE185" i="1"/>
  <c r="AA186" i="1"/>
  <c r="AB186" i="1"/>
  <c r="AC186" i="1"/>
  <c r="AD186" i="1"/>
  <c r="Y142" i="8" s="1"/>
  <c r="AE186" i="1"/>
  <c r="AA187" i="1"/>
  <c r="AB187" i="1"/>
  <c r="AC187" i="1"/>
  <c r="AD187" i="1"/>
  <c r="Y143" i="8" s="1"/>
  <c r="AE187" i="1"/>
  <c r="AA188" i="1"/>
  <c r="AB188" i="1"/>
  <c r="AC188" i="1"/>
  <c r="AD188" i="1"/>
  <c r="Y144" i="8" s="1"/>
  <c r="AE188" i="1"/>
  <c r="AA189" i="1"/>
  <c r="AB189" i="1"/>
  <c r="AC189" i="1"/>
  <c r="AD189" i="1"/>
  <c r="Y145" i="8" s="1"/>
  <c r="AE189" i="1"/>
  <c r="AA190" i="1"/>
  <c r="AB190" i="1"/>
  <c r="AC190" i="1"/>
  <c r="AD190" i="1"/>
  <c r="Y146" i="8" s="1"/>
  <c r="AE190" i="1"/>
  <c r="AA191" i="1"/>
  <c r="AB191" i="1"/>
  <c r="AC191" i="1"/>
  <c r="AD191" i="1"/>
  <c r="Y147" i="8" s="1"/>
  <c r="AE191" i="1"/>
  <c r="AA192" i="1"/>
  <c r="AB192" i="1"/>
  <c r="AC192" i="1"/>
  <c r="AD192" i="1"/>
  <c r="Y148" i="8" s="1"/>
  <c r="AE192" i="1"/>
  <c r="AA193" i="1"/>
  <c r="AB193" i="1"/>
  <c r="AC193" i="1"/>
  <c r="AD193" i="1"/>
  <c r="Y149" i="8" s="1"/>
  <c r="AE193" i="1"/>
  <c r="AA194" i="1"/>
  <c r="AB194" i="1"/>
  <c r="AC194" i="1"/>
  <c r="AD194" i="1"/>
  <c r="Y150" i="8" s="1"/>
  <c r="AE194" i="1"/>
  <c r="AA195" i="1"/>
  <c r="AB195" i="1"/>
  <c r="AC195" i="1"/>
  <c r="AD195" i="1"/>
  <c r="Y151" i="8" s="1"/>
  <c r="AE195" i="1"/>
  <c r="Z151" i="8" s="1"/>
  <c r="AA196" i="1"/>
  <c r="AB196" i="1"/>
  <c r="AC196" i="1"/>
  <c r="AD196" i="1"/>
  <c r="Y152" i="8" s="1"/>
  <c r="AE196" i="1"/>
  <c r="AA197" i="1"/>
  <c r="AB197" i="1"/>
  <c r="AC197" i="1"/>
  <c r="AD197" i="1"/>
  <c r="Y153" i="8" s="1"/>
  <c r="AE197" i="1"/>
  <c r="AA198" i="1"/>
  <c r="AB198" i="1"/>
  <c r="AC198" i="1"/>
  <c r="AD198" i="1"/>
  <c r="Y154" i="8" s="1"/>
  <c r="AE198" i="1"/>
  <c r="AA199" i="1"/>
  <c r="AB199" i="1"/>
  <c r="AC199" i="1"/>
  <c r="AD199" i="1"/>
  <c r="Y155" i="8" s="1"/>
  <c r="AE199" i="1"/>
  <c r="AA200" i="1"/>
  <c r="AB200" i="1"/>
  <c r="AC200" i="1"/>
  <c r="AD200" i="1"/>
  <c r="Y156" i="8" s="1"/>
  <c r="AE200" i="1"/>
  <c r="B1" i="3"/>
  <c r="B2" i="3" s="1"/>
  <c r="A1" i="3" s="1"/>
  <c r="B19" i="3"/>
  <c r="AF187" i="1" l="1"/>
  <c r="Z143" i="8"/>
  <c r="AF173" i="1"/>
  <c r="Z129" i="8"/>
  <c r="AF164" i="1"/>
  <c r="Z120" i="8"/>
  <c r="AF156" i="1"/>
  <c r="Z112" i="8"/>
  <c r="AF149" i="1"/>
  <c r="Z105" i="8"/>
  <c r="AF145" i="1"/>
  <c r="Z101" i="8"/>
  <c r="AF132" i="1"/>
  <c r="Z88" i="8"/>
  <c r="AF125" i="1"/>
  <c r="Z81" i="8"/>
  <c r="AF97" i="1"/>
  <c r="Z53" i="8"/>
  <c r="AF85" i="1"/>
  <c r="Z41" i="8"/>
  <c r="AF81" i="1"/>
  <c r="Z37" i="8"/>
  <c r="AF74" i="1"/>
  <c r="Z30" i="8"/>
  <c r="AF66" i="1"/>
  <c r="Z22" i="8"/>
  <c r="AF194" i="1"/>
  <c r="Z150" i="8"/>
  <c r="AF186" i="1"/>
  <c r="Z142" i="8"/>
  <c r="AF182" i="1"/>
  <c r="Z138" i="8"/>
  <c r="AF175" i="1"/>
  <c r="Z131" i="8"/>
  <c r="AF163" i="1"/>
  <c r="Z119" i="8"/>
  <c r="AF148" i="1"/>
  <c r="Z104" i="8"/>
  <c r="AF112" i="1"/>
  <c r="Z68" i="8"/>
  <c r="AF106" i="1"/>
  <c r="Z62" i="8"/>
  <c r="AF93" i="1"/>
  <c r="Z49" i="8"/>
  <c r="AF87" i="1"/>
  <c r="Z43" i="8"/>
  <c r="AF84" i="1"/>
  <c r="Z40" i="8"/>
  <c r="AF77" i="1"/>
  <c r="Z33" i="8"/>
  <c r="AF65" i="1"/>
  <c r="Z21" i="8"/>
  <c r="AF61" i="1"/>
  <c r="Z17" i="8"/>
  <c r="AF55" i="1"/>
  <c r="Z11" i="8"/>
  <c r="AF200" i="1"/>
  <c r="Z156" i="8"/>
  <c r="AF196" i="1"/>
  <c r="Z152" i="8"/>
  <c r="AF193" i="1"/>
  <c r="Z149" i="8"/>
  <c r="AF189" i="1"/>
  <c r="Z145" i="8"/>
  <c r="AF185" i="1"/>
  <c r="Z141" i="8"/>
  <c r="AF181" i="1"/>
  <c r="Z137" i="8"/>
  <c r="AF178" i="1"/>
  <c r="Z134" i="8"/>
  <c r="AF174" i="1"/>
  <c r="AF169" i="1"/>
  <c r="Z125" i="8"/>
  <c r="AF166" i="1"/>
  <c r="Z122" i="8"/>
  <c r="AF162" i="1"/>
  <c r="Z118" i="8"/>
  <c r="AF158" i="1"/>
  <c r="Z114" i="8"/>
  <c r="AF151" i="1"/>
  <c r="Z107" i="8"/>
  <c r="AF147" i="1"/>
  <c r="Z103" i="8"/>
  <c r="AF143" i="1"/>
  <c r="AF140" i="1"/>
  <c r="Z96" i="8"/>
  <c r="AF137" i="1"/>
  <c r="Z93" i="8"/>
  <c r="AF134" i="1"/>
  <c r="Z90" i="8"/>
  <c r="AF127" i="1"/>
  <c r="Z83" i="8"/>
  <c r="AF121" i="1"/>
  <c r="Z77" i="8"/>
  <c r="AF117" i="1"/>
  <c r="Z73" i="8"/>
  <c r="AF111" i="1"/>
  <c r="AF109" i="1"/>
  <c r="Z65" i="8"/>
  <c r="AF105" i="1"/>
  <c r="Z61" i="8"/>
  <c r="AF102" i="1"/>
  <c r="Z58" i="8"/>
  <c r="AF98" i="1"/>
  <c r="AF92" i="1"/>
  <c r="AF90" i="1"/>
  <c r="Z46" i="8"/>
  <c r="AF86" i="1"/>
  <c r="AF83" i="1"/>
  <c r="Z39" i="8"/>
  <c r="AF79" i="1"/>
  <c r="Z35" i="8"/>
  <c r="AF76" i="1"/>
  <c r="Z32" i="8"/>
  <c r="AF72" i="1"/>
  <c r="Z28" i="8"/>
  <c r="AF68" i="1"/>
  <c r="Z24" i="8"/>
  <c r="AF64" i="1"/>
  <c r="Z20" i="8"/>
  <c r="AF60" i="1"/>
  <c r="Z16" i="8"/>
  <c r="AF54" i="1"/>
  <c r="AF198" i="1"/>
  <c r="Z154" i="8"/>
  <c r="AF191" i="1"/>
  <c r="Z147" i="8"/>
  <c r="AF183" i="1"/>
  <c r="Z139" i="8"/>
  <c r="AF176" i="1"/>
  <c r="Z132" i="8"/>
  <c r="AF160" i="1"/>
  <c r="Z116" i="8"/>
  <c r="AF153" i="1"/>
  <c r="Z109" i="8"/>
  <c r="AF142" i="1"/>
  <c r="Z98" i="8"/>
  <c r="AF129" i="1"/>
  <c r="Z85" i="8"/>
  <c r="AF119" i="1"/>
  <c r="Z75" i="8"/>
  <c r="AF113" i="1"/>
  <c r="Z69" i="8"/>
  <c r="AF107" i="1"/>
  <c r="Z63" i="8"/>
  <c r="AF100" i="1"/>
  <c r="Z56" i="8"/>
  <c r="AF94" i="1"/>
  <c r="Z50" i="8"/>
  <c r="AF88" i="1"/>
  <c r="Z44" i="8"/>
  <c r="AF70" i="1"/>
  <c r="Z26" i="8"/>
  <c r="AF62" i="1"/>
  <c r="Z18" i="8"/>
  <c r="AF56" i="1"/>
  <c r="Z12" i="8"/>
  <c r="AF53" i="1"/>
  <c r="Z9" i="8"/>
  <c r="AF197" i="1"/>
  <c r="Z153" i="8"/>
  <c r="AF190" i="1"/>
  <c r="Z146" i="8"/>
  <c r="AF167" i="1"/>
  <c r="Z123" i="8"/>
  <c r="AF159" i="1"/>
  <c r="Z115" i="8"/>
  <c r="AF152" i="1"/>
  <c r="Z108" i="8"/>
  <c r="AF144" i="1"/>
  <c r="Z100" i="8"/>
  <c r="AF141" i="1"/>
  <c r="Z97" i="8"/>
  <c r="AF135" i="1"/>
  <c r="Z91" i="8"/>
  <c r="AF128" i="1"/>
  <c r="Z84" i="8"/>
  <c r="AF118" i="1"/>
  <c r="Z74" i="8"/>
  <c r="AF99" i="1"/>
  <c r="Z55" i="8"/>
  <c r="AF80" i="1"/>
  <c r="Z36" i="8"/>
  <c r="AF73" i="1"/>
  <c r="Z29" i="8"/>
  <c r="AF69" i="1"/>
  <c r="Z25" i="8"/>
  <c r="AF199" i="1"/>
  <c r="Z155" i="8"/>
  <c r="AF195" i="1"/>
  <c r="AF192" i="1"/>
  <c r="Z148" i="8"/>
  <c r="AF188" i="1"/>
  <c r="Z144" i="8"/>
  <c r="AF184" i="1"/>
  <c r="Z140" i="8"/>
  <c r="AF180" i="1"/>
  <c r="Z136" i="8"/>
  <c r="AF177" i="1"/>
  <c r="Z133" i="8"/>
  <c r="AF171" i="1"/>
  <c r="Z127" i="8"/>
  <c r="AF168" i="1"/>
  <c r="AF165" i="1"/>
  <c r="Z121" i="8"/>
  <c r="AF161" i="1"/>
  <c r="Z117" i="8"/>
  <c r="AF157" i="1"/>
  <c r="Z113" i="8"/>
  <c r="AF154" i="1"/>
  <c r="Z110" i="8"/>
  <c r="AF150" i="1"/>
  <c r="Z106" i="8"/>
  <c r="AF146" i="1"/>
  <c r="Z102" i="8"/>
  <c r="AF139" i="1"/>
  <c r="Z95" i="8"/>
  <c r="AF136" i="1"/>
  <c r="AF133" i="1"/>
  <c r="Z89" i="8"/>
  <c r="AF130" i="1"/>
  <c r="Z86" i="8"/>
  <c r="AF126" i="1"/>
  <c r="Z82" i="8"/>
  <c r="AF123" i="1"/>
  <c r="Z79" i="8"/>
  <c r="AF120" i="1"/>
  <c r="Z76" i="8"/>
  <c r="AF116" i="1"/>
  <c r="AF114" i="1"/>
  <c r="Z70" i="8"/>
  <c r="AF108" i="1"/>
  <c r="Z64" i="8"/>
  <c r="AF104" i="1"/>
  <c r="Z60" i="8"/>
  <c r="AF101" i="1"/>
  <c r="Z57" i="8"/>
  <c r="AF95" i="1"/>
  <c r="Z51" i="8"/>
  <c r="AF89" i="1"/>
  <c r="Z45" i="8"/>
  <c r="AF82" i="1"/>
  <c r="Z38" i="8"/>
  <c r="AF78" i="1"/>
  <c r="AF75" i="1"/>
  <c r="Z31" i="8"/>
  <c r="AF71" i="1"/>
  <c r="Z27" i="8"/>
  <c r="AF67" i="1"/>
  <c r="Z23" i="8"/>
  <c r="AF63" i="1"/>
  <c r="Z19" i="8"/>
  <c r="AF59" i="1"/>
  <c r="AF57" i="1"/>
  <c r="Z13" i="8"/>
  <c r="AF51" i="1"/>
  <c r="AF47" i="1" a="1"/>
  <c r="AF47" i="1" s="1"/>
  <c r="B5" i="3"/>
  <c r="B17" i="3"/>
  <c r="B20" i="3"/>
  <c r="B18" i="3"/>
  <c r="B8" i="3"/>
  <c r="B6" i="3"/>
  <c r="B7" i="3"/>
  <c r="AF50" i="1" a="1"/>
  <c r="AF50" i="1" s="1"/>
  <c r="B14" i="3"/>
  <c r="B13" i="3"/>
  <c r="B12" i="3"/>
  <c r="B11" i="3"/>
  <c r="AF48" i="1" a="1"/>
  <c r="AF48" i="1" s="1"/>
  <c r="AF49" i="1" a="1"/>
  <c r="AG49" i="1" s="1"/>
  <c r="B24" i="3"/>
  <c r="B66" i="3" s="1"/>
  <c r="B16" i="3"/>
  <c r="B10" i="3"/>
  <c r="B4" i="3"/>
  <c r="B21" i="3"/>
  <c r="B15" i="3"/>
  <c r="B9" i="3"/>
  <c r="B3" i="3"/>
  <c r="B55" i="3"/>
  <c r="B54" i="3"/>
  <c r="B63" i="3"/>
  <c r="B57" i="3"/>
  <c r="B50" i="3"/>
  <c r="B44" i="3"/>
  <c r="AF46" i="1" a="1"/>
  <c r="AF46" i="1" s="1"/>
  <c r="AG47" i="1" l="1"/>
  <c r="B35" i="3"/>
  <c r="B58" i="3"/>
  <c r="B29" i="3"/>
  <c r="B41" i="3"/>
  <c r="B59" i="3"/>
  <c r="B47" i="3"/>
  <c r="B36" i="3"/>
  <c r="B65" i="3"/>
  <c r="B32" i="3"/>
  <c r="B45" i="3"/>
  <c r="B49" i="3"/>
  <c r="B38" i="3"/>
  <c r="B51" i="3"/>
  <c r="B67" i="3"/>
  <c r="B56" i="3"/>
  <c r="B48" i="3"/>
  <c r="B28" i="3"/>
  <c r="B42" i="3"/>
  <c r="B62" i="3"/>
  <c r="B40" i="3"/>
  <c r="B53" i="3"/>
  <c r="B33" i="3"/>
  <c r="B27" i="3"/>
  <c r="B34" i="3"/>
  <c r="B52" i="3"/>
  <c r="B43" i="3"/>
  <c r="B26" i="3"/>
  <c r="B46" i="3"/>
  <c r="B39" i="3"/>
  <c r="B64" i="3"/>
  <c r="AG50" i="1"/>
  <c r="AG48" i="1"/>
  <c r="AF49" i="1"/>
  <c r="B30" i="3"/>
  <c r="B60" i="3"/>
  <c r="B25" i="3"/>
  <c r="A24" i="3" s="1"/>
  <c r="B37" i="3"/>
  <c r="B61" i="3"/>
  <c r="B31" i="3"/>
  <c r="AG4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Espinoza Hernandez, Luis Miguel</author>
    <author>José Antonio Delgado Ocsas</author>
  </authors>
  <commentList>
    <comment ref="BG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SE DEBE INGRESAR EL TIPO DE DOCUMENTO</t>
        </r>
      </text>
    </comment>
    <comment ref="BH1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SE DEBE INGRESAR EL TIPO DE DOCUMENTO</t>
        </r>
      </text>
    </comment>
    <comment ref="B45" authorId="1" shapeId="0" xr:uid="{00000000-0006-0000-0000-000003000000}">
      <text>
        <r>
          <rPr>
            <b/>
            <sz val="9"/>
            <color indexed="81"/>
            <rFont val="Tahoma"/>
            <family val="2"/>
          </rPr>
          <t>SE DEBE INDICAR SI EL REGISTRO CORRESPONDE A UNA APERTURA DE CUENTA</t>
        </r>
      </text>
    </comment>
    <comment ref="C45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SE DEBE INGRESAR EL TIPO DE DOCUMENTO (DNI = 1 y CEX = 4)</t>
        </r>
      </text>
    </comment>
    <comment ref="D45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>EL NÚMERO DE DOCUMENTO DEBE INCLUIR 8 CARACTERES PARA DNI Y 9 PARA CEX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5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EL IMPORTE A INGRESAR DEBE SER MAYOR A "0" Y SOLO CONTENER 2 DECIMALES</t>
        </r>
      </text>
    </comment>
    <comment ref="F45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EL IMPORTE A INGRESAR DEBE SER MAYOR A "0" Y SOLO CONTENER 2 DECIMALES</t>
        </r>
      </text>
    </comment>
    <comment ref="G45" authorId="0" shapeId="0" xr:uid="{00000000-0006-0000-0000-000008000000}">
      <text>
        <r>
          <rPr>
            <b/>
            <sz val="9"/>
            <color indexed="81"/>
            <rFont val="Tahoma"/>
            <family val="2"/>
          </rPr>
          <t>EL INGRESO DE LOS CAMPOS REALIZARLOS CON MAYUSCULAS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45" authorId="0" shapeId="0" xr:uid="{00000000-0006-0000-0000-000009000000}">
      <text>
        <r>
          <rPr>
            <b/>
            <sz val="9"/>
            <color indexed="81"/>
            <rFont val="Tahoma"/>
            <family val="2"/>
          </rPr>
          <t>EL INGRESO DE LOS CAMPOS REALIZARLOS CON MAYUSCULAS</t>
        </r>
      </text>
    </comment>
    <comment ref="I45" authorId="0" shapeId="0" xr:uid="{00000000-0006-0000-0000-00000A000000}">
      <text>
        <r>
          <rPr>
            <b/>
            <sz val="9"/>
            <color indexed="81"/>
            <rFont val="Tahoma"/>
            <family val="2"/>
          </rPr>
          <t>EL INGRESO DE LOS CAMPOS REALIZARLOS CON MAYUSCULAS</t>
        </r>
      </text>
    </comment>
    <comment ref="J45" authorId="0" shapeId="0" xr:uid="{00000000-0006-0000-0000-00000B000000}">
      <text>
        <r>
          <rPr>
            <b/>
            <sz val="9"/>
            <color indexed="81"/>
            <rFont val="Tahoma"/>
            <family val="2"/>
          </rPr>
          <t>EL INGRESO DE LOS CAMPOS REALIZARLOS CON MAYUSCULAS</t>
        </r>
      </text>
    </comment>
    <comment ref="K45" authorId="0" shapeId="0" xr:uid="{00000000-0006-0000-0000-00000C000000}">
      <text>
        <r>
          <rPr>
            <b/>
            <sz val="9"/>
            <color indexed="81"/>
            <rFont val="Tahoma"/>
            <family val="2"/>
          </rPr>
          <t>Formato dd/mm/aaaa
Ejemplo: 01/01/2014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L45" authorId="0" shapeId="0" xr:uid="{00000000-0006-0000-0000-00000D000000}">
      <text>
        <r>
          <rPr>
            <b/>
            <sz val="9"/>
            <color indexed="81"/>
            <rFont val="Tahoma"/>
            <family val="2"/>
          </rPr>
          <t>ESPECIFICAR SOLO CON 1, 2, 3 y 4, PARA LOS CASOS DE SOLTERO, CASADO, VIUDO Y DIVORCIADO RESPECTIVAMENTE</t>
        </r>
      </text>
    </comment>
    <comment ref="M45" authorId="0" shapeId="0" xr:uid="{00000000-0006-0000-0000-00000E000000}">
      <text>
        <r>
          <rPr>
            <b/>
            <sz val="9"/>
            <color indexed="81"/>
            <rFont val="Tahoma"/>
            <family val="2"/>
          </rPr>
          <t>INGRESAR CON M Y F PARA LOS CASOS DE MASCULINO Y FEMENINO RESPECTIVAMENTE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D45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LOS CAMPOS SON AUTOCOMPLETABLES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E45" authorId="0" shapeId="0" xr:uid="{00000000-0006-0000-0000-000010000000}">
      <text>
        <r>
          <rPr>
            <b/>
            <sz val="9"/>
            <color indexed="81"/>
            <rFont val="Tahoma"/>
            <family val="2"/>
          </rPr>
          <t xml:space="preserve">LOS CAMPOS SON AUTOCOMPLETABLES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José Antonio Delgado Ocsas</author>
    <author>Espinoza Hernandez, Luis Miguel</author>
    <author>Microsoft</author>
    <author>Profinanzas</author>
  </authors>
  <commentList>
    <comment ref="B1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SE DEBE INDICAR SI EL REGISTRO CORRESPONDE A UNA APERTURA DE CUENTA</t>
        </r>
      </text>
    </comment>
    <comment ref="C1" authorId="1" shapeId="0" xr:uid="{00000000-0006-0000-0100-000002000000}">
      <text>
        <r>
          <rPr>
            <b/>
            <sz val="9"/>
            <color indexed="81"/>
            <rFont val="Tahoma"/>
            <family val="2"/>
          </rPr>
          <t>SE DEBE INGRESAR EL TIPO DE DOCUMENTO (DNI = 1 y CEX = 4)</t>
        </r>
      </text>
    </comment>
    <comment ref="D1" authorId="1" shapeId="0" xr:uid="{00000000-0006-0000-0100-000003000000}">
      <text>
        <r>
          <rPr>
            <b/>
            <sz val="9"/>
            <color indexed="81"/>
            <rFont val="Tahoma"/>
            <family val="2"/>
          </rPr>
          <t>EL NÚMERO DE DOCUMENTO DEBE INCLUIR 8 CARACTERES PARA DNI Y 9 PARA CEX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1" authorId="2" shapeId="0" xr:uid="{00000000-0006-0000-0100-000004000000}">
      <text>
        <r>
          <rPr>
            <b/>
            <sz val="8"/>
            <color indexed="81"/>
            <rFont val="Tahoma"/>
            <family val="2"/>
          </rPr>
          <t>Microsoft:</t>
        </r>
        <r>
          <rPr>
            <sz val="8"/>
            <color indexed="81"/>
            <rFont val="Tahoma"/>
            <family val="2"/>
          </rPr>
          <t xml:space="preserve">
1 - SOLES
2 - DOLARES</t>
        </r>
      </text>
    </comment>
    <comment ref="H1" authorId="2" shapeId="0" xr:uid="{00000000-0006-0000-0100-000005000000}">
      <text>
        <r>
          <rPr>
            <b/>
            <sz val="8"/>
            <color indexed="81"/>
            <rFont val="Tahoma"/>
            <family val="2"/>
          </rPr>
          <t>Microsoft:</t>
        </r>
        <r>
          <rPr>
            <sz val="8"/>
            <color indexed="81"/>
            <rFont val="Tahoma"/>
            <family val="2"/>
          </rPr>
          <t xml:space="preserve">
1: Deposito – Traslado
2: Abono – Semestral
3: Abono de Regularización</t>
        </r>
      </text>
    </comment>
    <comment ref="O1" authorId="2" shapeId="0" xr:uid="{00000000-0006-0000-0100-000006000000}">
      <text>
        <r>
          <rPr>
            <b/>
            <sz val="8"/>
            <color indexed="81"/>
            <rFont val="Tahoma"/>
            <family val="2"/>
          </rPr>
          <t>Microsoft:</t>
        </r>
        <r>
          <rPr>
            <sz val="8"/>
            <color indexed="81"/>
            <rFont val="Tahoma"/>
            <family val="2"/>
          </rPr>
          <t xml:space="preserve">
1 - SOLTERO
2 - CASADO
3 - VIUDO
4 - DIVORCIADO
5 - CONVIVIENTE
6 - NO DEFINIDO</t>
        </r>
      </text>
    </comment>
    <comment ref="P1" authorId="3" shapeId="0" xr:uid="{00000000-0006-0000-0100-000007000000}">
      <text>
        <r>
          <rPr>
            <b/>
            <sz val="8"/>
            <color indexed="81"/>
            <rFont val="Tahoma"/>
            <family val="2"/>
          </rPr>
          <t>Gtasayco: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<sst xmlns="http://schemas.openxmlformats.org/spreadsheetml/2006/main" count="10094" uniqueCount="5465">
  <si>
    <r>
      <rPr>
        <sz val="12"/>
        <color theme="0"/>
        <rFont val="Arial"/>
        <family val="2"/>
      </rPr>
      <t xml:space="preserve">* </t>
    </r>
    <r>
      <rPr>
        <b/>
        <sz val="10"/>
        <color theme="0"/>
        <rFont val="Arial"/>
        <family val="2"/>
      </rPr>
      <t>Tipo
Documento
(1)</t>
    </r>
  </si>
  <si>
    <t>Longitud</t>
  </si>
  <si>
    <t>1</t>
  </si>
  <si>
    <t>PLANILLA DE APERTURA Y DEPÓSITO CTS</t>
  </si>
  <si>
    <t>4</t>
  </si>
  <si>
    <t>DATOS A LLENAR POR LA EMPRESA</t>
  </si>
  <si>
    <t>* Campos Obligatorios. La dirección indicada será usada para el envío de los estados de cuenta. **El correo electrónico será usado para coordinaciones ante cualquier eventualidad</t>
  </si>
  <si>
    <t>Efectivo</t>
  </si>
  <si>
    <t>Total importe Soles</t>
  </si>
  <si>
    <t>Depósito en Cta. Cte.</t>
  </si>
  <si>
    <t>Total Número de registos</t>
  </si>
  <si>
    <t>Cheque de Gerencia</t>
  </si>
  <si>
    <t>Nro. Cheque</t>
  </si>
  <si>
    <t>Banco Cheque</t>
  </si>
  <si>
    <t>Señores</t>
  </si>
  <si>
    <t>Caja Cencosud del Grupo Scotiabank</t>
  </si>
  <si>
    <t>Presente.-</t>
  </si>
  <si>
    <t>Sirvanse procesar la siguiente información.</t>
  </si>
  <si>
    <t>Por la presente tambien y bajo nuestra exclusiva responsabilidad , declaro bajo juramento,  que todos los pagos instruidos en el siguiente archivo, corresponden a nuestros trabajadores.</t>
  </si>
  <si>
    <r>
      <rPr>
        <b/>
        <sz val="12"/>
        <color indexed="10"/>
        <rFont val="Arial"/>
        <family val="2"/>
      </rPr>
      <t xml:space="preserve">* </t>
    </r>
    <r>
      <rPr>
        <b/>
        <sz val="10"/>
        <color indexed="56"/>
        <rFont val="Arial"/>
        <family val="2"/>
      </rPr>
      <t>RUC</t>
    </r>
  </si>
  <si>
    <r>
      <rPr>
        <b/>
        <sz val="12"/>
        <color indexed="10"/>
        <rFont val="Arial"/>
        <family val="2"/>
      </rPr>
      <t xml:space="preserve">* </t>
    </r>
    <r>
      <rPr>
        <b/>
        <sz val="10"/>
        <color indexed="56"/>
        <rFont val="Arial"/>
        <family val="2"/>
      </rPr>
      <t>PERIODO DE ABONO</t>
    </r>
  </si>
  <si>
    <r>
      <rPr>
        <b/>
        <sz val="12"/>
        <color indexed="10"/>
        <rFont val="Arial"/>
        <family val="2"/>
      </rPr>
      <t xml:space="preserve">* </t>
    </r>
    <r>
      <rPr>
        <b/>
        <sz val="10"/>
        <color indexed="56"/>
        <rFont val="Arial"/>
        <family val="2"/>
      </rPr>
      <t xml:space="preserve">Razon Social </t>
    </r>
  </si>
  <si>
    <r>
      <rPr>
        <b/>
        <sz val="12"/>
        <color indexed="10"/>
        <rFont val="Arial"/>
        <family val="2"/>
      </rPr>
      <t xml:space="preserve">* </t>
    </r>
    <r>
      <rPr>
        <b/>
        <sz val="10"/>
        <color indexed="56"/>
        <rFont val="Arial"/>
        <family val="2"/>
      </rPr>
      <t>Direccion</t>
    </r>
  </si>
  <si>
    <t>Moneda</t>
  </si>
  <si>
    <r>
      <rPr>
        <b/>
        <sz val="12"/>
        <color indexed="10"/>
        <rFont val="Arial"/>
        <family val="2"/>
      </rPr>
      <t xml:space="preserve">* </t>
    </r>
    <r>
      <rPr>
        <b/>
        <sz val="10"/>
        <color indexed="56"/>
        <rFont val="Arial"/>
        <family val="2"/>
      </rPr>
      <t>Telefono</t>
    </r>
  </si>
  <si>
    <t>Anexo</t>
  </si>
  <si>
    <r>
      <rPr>
        <b/>
        <u/>
        <sz val="14"/>
        <color indexed="56"/>
        <rFont val="Arial"/>
        <family val="2"/>
      </rPr>
      <t>Importante</t>
    </r>
    <r>
      <rPr>
        <b/>
        <sz val="14"/>
        <color indexed="56"/>
        <rFont val="Arial"/>
        <family val="2"/>
      </rPr>
      <t>: Es de entera responsabilidad de la empresa el correcto llenado de esta planilla, por lo tanto ante un llenado parcial o incorrecto, la Caja no será responsable por las demoras o rechazos que puedan generarse</t>
    </r>
  </si>
  <si>
    <r>
      <rPr>
        <b/>
        <sz val="12"/>
        <color indexed="10"/>
        <rFont val="Arial"/>
        <family val="2"/>
      </rPr>
      <t xml:space="preserve">* </t>
    </r>
    <r>
      <rPr>
        <b/>
        <sz val="10"/>
        <color indexed="56"/>
        <rFont val="Arial"/>
        <family val="2"/>
      </rPr>
      <t>Nombre de Contacto</t>
    </r>
  </si>
  <si>
    <r>
      <rPr>
        <b/>
        <sz val="12"/>
        <color indexed="10"/>
        <rFont val="Arial"/>
        <family val="2"/>
      </rPr>
      <t xml:space="preserve">** </t>
    </r>
    <r>
      <rPr>
        <b/>
        <sz val="10"/>
        <color indexed="56"/>
        <rFont val="Arial"/>
        <family val="2"/>
      </rPr>
      <t>E-mail</t>
    </r>
  </si>
  <si>
    <t>(1) Tipo de Documento</t>
  </si>
  <si>
    <t>(2) Estado Civil</t>
  </si>
  <si>
    <t>(3) Sexo</t>
  </si>
  <si>
    <r>
      <rPr>
        <b/>
        <sz val="10"/>
        <color rgb="FF002060"/>
        <rFont val="Arial"/>
        <family val="2"/>
      </rPr>
      <t>1</t>
    </r>
    <r>
      <rPr>
        <sz val="10"/>
        <color rgb="FF002060"/>
        <rFont val="Arial"/>
        <family val="2"/>
      </rPr>
      <t xml:space="preserve"> = DNI</t>
    </r>
  </si>
  <si>
    <r>
      <rPr>
        <b/>
        <sz val="10"/>
        <color rgb="FF002060"/>
        <rFont val="Arial"/>
        <family val="2"/>
      </rPr>
      <t>1</t>
    </r>
    <r>
      <rPr>
        <sz val="10"/>
        <color rgb="FF002060"/>
        <rFont val="Arial"/>
        <family val="2"/>
      </rPr>
      <t xml:space="preserve"> = SOLTERO</t>
    </r>
  </si>
  <si>
    <r>
      <rPr>
        <b/>
        <sz val="10"/>
        <color indexed="56"/>
        <rFont val="Arial"/>
        <family val="2"/>
      </rPr>
      <t>M</t>
    </r>
    <r>
      <rPr>
        <sz val="10"/>
        <color indexed="56"/>
        <rFont val="Arial"/>
        <family val="2"/>
      </rPr>
      <t xml:space="preserve"> = MASCULINO</t>
    </r>
  </si>
  <si>
    <r>
      <rPr>
        <b/>
        <sz val="10"/>
        <color rgb="FF002060"/>
        <rFont val="Arial"/>
        <family val="2"/>
      </rPr>
      <t xml:space="preserve">4 </t>
    </r>
    <r>
      <rPr>
        <sz val="10"/>
        <color rgb="FF002060"/>
        <rFont val="Arial"/>
        <family val="2"/>
      </rPr>
      <t>= CARNET DE EXTRANJERIA</t>
    </r>
  </si>
  <si>
    <r>
      <rPr>
        <b/>
        <sz val="10"/>
        <color rgb="FF002060"/>
        <rFont val="Arial"/>
        <family val="2"/>
      </rPr>
      <t>2</t>
    </r>
    <r>
      <rPr>
        <sz val="10"/>
        <color rgb="FF002060"/>
        <rFont val="Arial"/>
        <family val="2"/>
      </rPr>
      <t xml:space="preserve"> = CASADO</t>
    </r>
  </si>
  <si>
    <r>
      <rPr>
        <b/>
        <sz val="10"/>
        <color indexed="56"/>
        <rFont val="Arial"/>
        <family val="2"/>
      </rPr>
      <t>F</t>
    </r>
    <r>
      <rPr>
        <sz val="10"/>
        <color indexed="56"/>
        <rFont val="Arial"/>
        <family val="2"/>
      </rPr>
      <t xml:space="preserve"> = FEMENINO</t>
    </r>
  </si>
  <si>
    <r>
      <rPr>
        <b/>
        <sz val="10"/>
        <color rgb="FF002060"/>
        <rFont val="Arial"/>
        <family val="2"/>
      </rPr>
      <t>3</t>
    </r>
    <r>
      <rPr>
        <sz val="10"/>
        <color rgb="FF002060"/>
        <rFont val="Arial"/>
        <family val="2"/>
      </rPr>
      <t xml:space="preserve"> = VIUDO</t>
    </r>
  </si>
  <si>
    <r>
      <rPr>
        <b/>
        <sz val="10"/>
        <color rgb="FF002060"/>
        <rFont val="Arial"/>
        <family val="2"/>
      </rPr>
      <t>4</t>
    </r>
    <r>
      <rPr>
        <sz val="10"/>
        <color rgb="FF002060"/>
        <rFont val="Arial"/>
        <family val="2"/>
      </rPr>
      <t xml:space="preserve"> = DIVORCIADO</t>
    </r>
  </si>
  <si>
    <t>Firma y sello: Representante legal empresa</t>
  </si>
  <si>
    <t>Detalle  de  apertura y abono  semestral</t>
  </si>
  <si>
    <t>* Campos Obligatorios.</t>
  </si>
  <si>
    <t>** Todos los registros deben indicar Estado "Conforme", de lo contrario no se podrá culminar el proceso de apertura y abonos de CTS</t>
  </si>
  <si>
    <t>DATOS REQUERIDOS EN CASO SEA APERTURA DE CUENTA</t>
  </si>
  <si>
    <t>AUTOLLENADO</t>
  </si>
  <si>
    <t xml:space="preserve">Nro. </t>
  </si>
  <si>
    <t>* Apertura de Cuenta</t>
  </si>
  <si>
    <r>
      <rPr>
        <sz val="12"/>
        <rFont val="Arial"/>
        <family val="2"/>
      </rPr>
      <t xml:space="preserve">* </t>
    </r>
    <r>
      <rPr>
        <b/>
        <sz val="10"/>
        <rFont val="Arial"/>
        <family val="2"/>
      </rPr>
      <t>Tipo
Documento
(1)</t>
    </r>
  </si>
  <si>
    <r>
      <rPr>
        <b/>
        <sz val="12"/>
        <rFont val="Arial"/>
        <family val="2"/>
      </rPr>
      <t xml:space="preserve">* </t>
    </r>
    <r>
      <rPr>
        <b/>
        <sz val="10"/>
        <rFont val="Arial"/>
        <family val="2"/>
      </rPr>
      <t>Numero
Documento</t>
    </r>
  </si>
  <si>
    <r>
      <rPr>
        <b/>
        <sz val="12"/>
        <rFont val="Arial"/>
        <family val="2"/>
      </rPr>
      <t>*</t>
    </r>
    <r>
      <rPr>
        <b/>
        <sz val="10"/>
        <rFont val="Arial"/>
        <family val="2"/>
      </rPr>
      <t xml:space="preserve"> Monto</t>
    </r>
  </si>
  <si>
    <r>
      <t xml:space="preserve"> </t>
    </r>
    <r>
      <rPr>
        <b/>
        <sz val="12"/>
        <rFont val="Arial"/>
        <family val="2"/>
      </rPr>
      <t>*</t>
    </r>
    <r>
      <rPr>
        <b/>
        <sz val="10"/>
        <rFont val="Arial"/>
        <family val="2"/>
      </rPr>
      <t xml:space="preserve"> Monto 4 (cuatro) Remuneraciones Brutas</t>
    </r>
  </si>
  <si>
    <r>
      <rPr>
        <b/>
        <sz val="12"/>
        <rFont val="Arial"/>
        <family val="2"/>
      </rPr>
      <t>*</t>
    </r>
    <r>
      <rPr>
        <b/>
        <sz val="10"/>
        <rFont val="Arial"/>
        <family val="2"/>
      </rPr>
      <t xml:space="preserve"> Apellido
Paterno</t>
    </r>
  </si>
  <si>
    <r>
      <rPr>
        <b/>
        <sz val="12"/>
        <rFont val="Arial"/>
        <family val="2"/>
      </rPr>
      <t>*</t>
    </r>
    <r>
      <rPr>
        <b/>
        <sz val="10"/>
        <rFont val="Arial"/>
        <family val="2"/>
      </rPr>
      <t xml:space="preserve"> Apellido
Materno</t>
    </r>
  </si>
  <si>
    <r>
      <rPr>
        <b/>
        <sz val="12"/>
        <rFont val="Arial"/>
        <family val="2"/>
      </rPr>
      <t>*</t>
    </r>
    <r>
      <rPr>
        <b/>
        <sz val="10"/>
        <rFont val="Arial"/>
        <family val="2"/>
      </rPr>
      <t xml:space="preserve"> Primer
Nombre</t>
    </r>
  </si>
  <si>
    <r>
      <rPr>
        <b/>
        <sz val="12"/>
        <rFont val="Arial"/>
        <family val="2"/>
      </rPr>
      <t xml:space="preserve">* </t>
    </r>
    <r>
      <rPr>
        <b/>
        <sz val="10"/>
        <rFont val="Arial"/>
        <family val="2"/>
      </rPr>
      <t>Segundo
Nombre</t>
    </r>
  </si>
  <si>
    <t>* Fecha de Nacimiento</t>
  </si>
  <si>
    <t>* Estado Civil
(2)</t>
  </si>
  <si>
    <t>* Sexo
(3)</t>
  </si>
  <si>
    <t>* Nacionalidad</t>
  </si>
  <si>
    <t>* Pais de Residencia</t>
  </si>
  <si>
    <t>* Domicilio</t>
  </si>
  <si>
    <t>* Departamento</t>
  </si>
  <si>
    <t>* Provincia</t>
  </si>
  <si>
    <t>* Distrito</t>
  </si>
  <si>
    <t>* Teléfono Domicilio</t>
  </si>
  <si>
    <t>* Celular</t>
  </si>
  <si>
    <t xml:space="preserve">* Correo electrónico </t>
  </si>
  <si>
    <t>* Ocupación o Profesión</t>
  </si>
  <si>
    <t>*Código Nacionalidad</t>
  </si>
  <si>
    <t>* Código Pais de Residencia</t>
  </si>
  <si>
    <t>* Código Ocupación o Profesión</t>
  </si>
  <si>
    <t>* Ubigeo Departamento</t>
  </si>
  <si>
    <t>* Ubigeo Provincia</t>
  </si>
  <si>
    <t>* Ubigeo Distrito</t>
  </si>
  <si>
    <r>
      <rPr>
        <b/>
        <sz val="12"/>
        <rFont val="Arial"/>
        <family val="2"/>
      </rPr>
      <t>*</t>
    </r>
    <r>
      <rPr>
        <b/>
        <sz val="10"/>
        <rFont val="Arial"/>
        <family val="2"/>
      </rPr>
      <t xml:space="preserve"> RUC</t>
    </r>
  </si>
  <si>
    <t>* Razón Social</t>
  </si>
  <si>
    <t>** Estado</t>
  </si>
  <si>
    <t>FecAbono</t>
  </si>
  <si>
    <t>Monto</t>
  </si>
  <si>
    <t>TipoAbono</t>
  </si>
  <si>
    <t>Monto Remuneracion</t>
  </si>
  <si>
    <t>Apellido Paterno</t>
  </si>
  <si>
    <t>Apellido Materno</t>
  </si>
  <si>
    <t>Primer Nombre</t>
  </si>
  <si>
    <t>Segundo Nombre</t>
  </si>
  <si>
    <t>Fec. Nacimiento</t>
  </si>
  <si>
    <t>Estado Civil</t>
  </si>
  <si>
    <t>Sexo</t>
  </si>
  <si>
    <t>Código Nacionalidad</t>
  </si>
  <si>
    <t>Código Pais de Residencia</t>
  </si>
  <si>
    <t>Domicilio</t>
  </si>
  <si>
    <t>Ubigeo Distrito</t>
  </si>
  <si>
    <t>Teléfono Domicilio</t>
  </si>
  <si>
    <t>Celular</t>
  </si>
  <si>
    <t xml:space="preserve">Correo electrónico </t>
  </si>
  <si>
    <t>Código Ocupación o Profesión</t>
  </si>
  <si>
    <t>Ruc Empresa</t>
  </si>
  <si>
    <t>Razon Social</t>
  </si>
  <si>
    <t>Nacionalidad</t>
  </si>
  <si>
    <t>PROFESION</t>
  </si>
  <si>
    <t>PAIS</t>
  </si>
  <si>
    <t>PERU</t>
  </si>
  <si>
    <t>ABOGADO</t>
  </si>
  <si>
    <t>ISLAS SVALBARD Y JAN MAYEN</t>
  </si>
  <si>
    <t>06052</t>
  </si>
  <si>
    <t>EXTRANJERO</t>
  </si>
  <si>
    <t>AFGHANISTAN</t>
  </si>
  <si>
    <t>ACTOR, ACTRIZ, ARTISTA, DIRECTOR DE ESPECTÁCULOS,</t>
  </si>
  <si>
    <t>JERSEY</t>
  </si>
  <si>
    <t>06053</t>
  </si>
  <si>
    <t>2</t>
  </si>
  <si>
    <t>ALAND</t>
  </si>
  <si>
    <t>ACTUARIO</t>
  </si>
  <si>
    <t>LATVIA</t>
  </si>
  <si>
    <t>06054</t>
  </si>
  <si>
    <t>3</t>
  </si>
  <si>
    <t>ALBANIA</t>
  </si>
  <si>
    <t>ADMINISTRADOR DE EMPRESAS</t>
  </si>
  <si>
    <t>REPUBLICA CHECA</t>
  </si>
  <si>
    <t>06055</t>
  </si>
  <si>
    <t>ALEMANIA</t>
  </si>
  <si>
    <t>ADUANERO/AGENTE DE ADUANAS/INSPECTORES DE FRONTERA</t>
  </si>
  <si>
    <t>REPUBLICA DE CROACIA</t>
  </si>
  <si>
    <t>06056</t>
  </si>
  <si>
    <t>5</t>
  </si>
  <si>
    <t>ANDORRA</t>
  </si>
  <si>
    <t>AEROMOZO/ AZAFATA</t>
  </si>
  <si>
    <t>TERR. OCUPADO DE PALESTINA</t>
  </si>
  <si>
    <t>06057</t>
  </si>
  <si>
    <t>6</t>
  </si>
  <si>
    <t>ANGOLA</t>
  </si>
  <si>
    <t>AGENTE / INTERMEDIARIO / CORREDOR INMOBILIARIO</t>
  </si>
  <si>
    <t>ANTILLAS HOLANDESAS</t>
  </si>
  <si>
    <t>07014</t>
  </si>
  <si>
    <t>7</t>
  </si>
  <si>
    <t>ANGUILLA</t>
  </si>
  <si>
    <t>AGENTE DE BOLSA</t>
  </si>
  <si>
    <t>ISLA NORFOLK</t>
  </si>
  <si>
    <t>07015</t>
  </si>
  <si>
    <t>8</t>
  </si>
  <si>
    <t>ANTARTIDA</t>
  </si>
  <si>
    <t>AGENTE DE INMIGRACIÓN/MIGRACIÓN</t>
  </si>
  <si>
    <t>ISLAS COCOS</t>
  </si>
  <si>
    <t>07016</t>
  </si>
  <si>
    <t>9</t>
  </si>
  <si>
    <t>ANTIGUA Y BARBUDA</t>
  </si>
  <si>
    <t>AGENTE DE TURISMO/VIAJES</t>
  </si>
  <si>
    <t>ISLAS COOK</t>
  </si>
  <si>
    <t>07017</t>
  </si>
  <si>
    <t>10</t>
  </si>
  <si>
    <t>AGENTE/INTERMEDIARIO/CORREDOR DE SEGUROS</t>
  </si>
  <si>
    <t>ISLAS HEARD Y MCDONALD</t>
  </si>
  <si>
    <t>07018</t>
  </si>
  <si>
    <t>11</t>
  </si>
  <si>
    <t>ARABIA SAUDITA</t>
  </si>
  <si>
    <t>AGRICULTOR, AGRÓNOMO, AGRÓLOGO, ARBORICULTOR, AG</t>
  </si>
  <si>
    <t>ISLAS MARIANA DEL NORTE</t>
  </si>
  <si>
    <t>07019</t>
  </si>
  <si>
    <t>12</t>
  </si>
  <si>
    <t>ARGELIA</t>
  </si>
  <si>
    <t>ALBAÑIL, OBRERO DE CONSTRUCCIÓN</t>
  </si>
  <si>
    <t>ISLAS MIDWAY</t>
  </si>
  <si>
    <t>07020</t>
  </si>
  <si>
    <t>13</t>
  </si>
  <si>
    <t>ARGENTINA</t>
  </si>
  <si>
    <t>AMA DE CASA</t>
  </si>
  <si>
    <t>ISLAS PITCAIRN</t>
  </si>
  <si>
    <t>07021</t>
  </si>
  <si>
    <t>14</t>
  </si>
  <si>
    <t>ARMENIA</t>
  </si>
  <si>
    <t>ANALISTAS DE SISTEMA Y COMPUTACIÓN</t>
  </si>
  <si>
    <t>ISLAS TOKELAU</t>
  </si>
  <si>
    <t>07022</t>
  </si>
  <si>
    <t>15</t>
  </si>
  <si>
    <t>ARUBA</t>
  </si>
  <si>
    <t>ANTROPÓLOGO, ARQUEÓLOGO Y ETNÓLOGO</t>
  </si>
  <si>
    <t>ISLAS WALLIS Y FUTUNA</t>
  </si>
  <si>
    <t>07023</t>
  </si>
  <si>
    <t>16</t>
  </si>
  <si>
    <t>AUSTRALIA</t>
  </si>
  <si>
    <t>ARCHIVERO</t>
  </si>
  <si>
    <t>NUEVA CALEDONIA</t>
  </si>
  <si>
    <t>07024</t>
  </si>
  <si>
    <t>17</t>
  </si>
  <si>
    <t>AUSTRIA</t>
  </si>
  <si>
    <t>ARMADOR DE BARCO</t>
  </si>
  <si>
    <t>PALAU</t>
  </si>
  <si>
    <t>07025</t>
  </si>
  <si>
    <t>18</t>
  </si>
  <si>
    <t>AZERBAIJAN</t>
  </si>
  <si>
    <t>ARQUITECTO/URBANISTA</t>
  </si>
  <si>
    <t>POLINESIA FRANCESA</t>
  </si>
  <si>
    <t>07026</t>
  </si>
  <si>
    <t>19</t>
  </si>
  <si>
    <t>BAHAMAS</t>
  </si>
  <si>
    <t>ARTESANO</t>
  </si>
  <si>
    <t>SAMOA AMERICANA</t>
  </si>
  <si>
    <t>07027</t>
  </si>
  <si>
    <t>20</t>
  </si>
  <si>
    <t>BAHRAIN</t>
  </si>
  <si>
    <t>ASISTENTE SOCIAL</t>
  </si>
  <si>
    <t>U.S. ISLAS EXTERIORES MENORES</t>
  </si>
  <si>
    <t>07028</t>
  </si>
  <si>
    <t>21</t>
  </si>
  <si>
    <t>BANGLADESH</t>
  </si>
  <si>
    <t>ASTRONOMO</t>
  </si>
  <si>
    <t>08000</t>
  </si>
  <si>
    <t>AUTOR LITERARIO, LINGUISTA, ESCRITOR Y CRITICO</t>
  </si>
  <si>
    <t>22</t>
  </si>
  <si>
    <t>BARBADOS</t>
  </si>
  <si>
    <t>ISLA DE BOUVET</t>
  </si>
  <si>
    <t>08001</t>
  </si>
  <si>
    <t>AVICULTOR</t>
  </si>
  <si>
    <t>23</t>
  </si>
  <si>
    <t>BELARUSIA</t>
  </si>
  <si>
    <t>ERITREA</t>
  </si>
  <si>
    <t>03053</t>
  </si>
  <si>
    <t>BACTERIÓLOGO, FARMACÓLOGO, BIÓLOGO, CIENTÍFICO</t>
  </si>
  <si>
    <t>24</t>
  </si>
  <si>
    <t>BELGICA</t>
  </si>
  <si>
    <t>JORDANIA</t>
  </si>
  <si>
    <t>05021</t>
  </si>
  <si>
    <t>BASURERO / BARRENDERO</t>
  </si>
  <si>
    <t>25</t>
  </si>
  <si>
    <t>BELIZE</t>
  </si>
  <si>
    <t>CAMBOYA</t>
  </si>
  <si>
    <t>05022</t>
  </si>
  <si>
    <t>CAJERO</t>
  </si>
  <si>
    <t>26</t>
  </si>
  <si>
    <t>BENIN</t>
  </si>
  <si>
    <t>BIBLIOTECARIO / BIBLIOTECOLOGO</t>
  </si>
  <si>
    <t>KUWAIT</t>
  </si>
  <si>
    <t>05023</t>
  </si>
  <si>
    <t>CAMARERO / BARMAN / MESERO/ COCINERO / CHEF</t>
  </si>
  <si>
    <t>27</t>
  </si>
  <si>
    <t>BERMUDA</t>
  </si>
  <si>
    <t>LAO REP. DEMOCRATICA POPULAR</t>
  </si>
  <si>
    <t>05024</t>
  </si>
  <si>
    <t>CAMBISTA, COMPRA/VENTA DE MONEDA</t>
  </si>
  <si>
    <t>28</t>
  </si>
  <si>
    <t>BHUTAN</t>
  </si>
  <si>
    <t>LIBANO</t>
  </si>
  <si>
    <t>05025</t>
  </si>
  <si>
    <t>CAMPESINO</t>
  </si>
  <si>
    <t>29</t>
  </si>
  <si>
    <t>BIRMANIA</t>
  </si>
  <si>
    <t>MALASIA, FEDERACION DE</t>
  </si>
  <si>
    <t>05026</t>
  </si>
  <si>
    <t>CAPATAZ</t>
  </si>
  <si>
    <t>30</t>
  </si>
  <si>
    <t>BOLIVIA</t>
  </si>
  <si>
    <t>REINO UNIDO</t>
  </si>
  <si>
    <t>06025</t>
  </si>
  <si>
    <t>CARGADOR</t>
  </si>
  <si>
    <t>31</t>
  </si>
  <si>
    <t>BOSNIA Y HERZEGOVINA</t>
  </si>
  <si>
    <t>RUMANIA</t>
  </si>
  <si>
    <t>06026</t>
  </si>
  <si>
    <t>CARPINTERO</t>
  </si>
  <si>
    <t>32</t>
  </si>
  <si>
    <t>BOTSWANA</t>
  </si>
  <si>
    <t>SAN MARINO</t>
  </si>
  <si>
    <t>06027</t>
  </si>
  <si>
    <t>CARTERO</t>
  </si>
  <si>
    <t>33</t>
  </si>
  <si>
    <t>BRASIL</t>
  </si>
  <si>
    <t>SUECIA</t>
  </si>
  <si>
    <t>06028</t>
  </si>
  <si>
    <t>CERRAJERO</t>
  </si>
  <si>
    <t>34</t>
  </si>
  <si>
    <t>BRUNEI</t>
  </si>
  <si>
    <t>SUIZA</t>
  </si>
  <si>
    <t>06029</t>
  </si>
  <si>
    <t>COBRADOR</t>
  </si>
  <si>
    <t>35</t>
  </si>
  <si>
    <t>BULGARIA</t>
  </si>
  <si>
    <t>SANTA SEDE (VATICANO)</t>
  </si>
  <si>
    <t>06031</t>
  </si>
  <si>
    <t>COMERCIANTE / VENDEDOR</t>
  </si>
  <si>
    <t>36</t>
  </si>
  <si>
    <t>BURKINA FASO</t>
  </si>
  <si>
    <t>CIENTIFICO-CCNAT O EXACTAS</t>
  </si>
  <si>
    <t>BELARUS</t>
  </si>
  <si>
    <t>06033</t>
  </si>
  <si>
    <t>CONDUCTOR, CHOFER / TAXISTA</t>
  </si>
  <si>
    <t>37</t>
  </si>
  <si>
    <t>BURUNDI</t>
  </si>
  <si>
    <t>ESTONIA</t>
  </si>
  <si>
    <t>06034</t>
  </si>
  <si>
    <t>CONSERJE / PORTERO/ GUARDIÁN/ VIGILANTE</t>
  </si>
  <si>
    <t>38</t>
  </si>
  <si>
    <t>CAMBODIA</t>
  </si>
  <si>
    <t>LETONIA</t>
  </si>
  <si>
    <t>06035</t>
  </si>
  <si>
    <t>CONSTRUCTOR</t>
  </si>
  <si>
    <t>39</t>
  </si>
  <si>
    <t>CAMERUN</t>
  </si>
  <si>
    <t>COMPOSITOR/MUSICO</t>
  </si>
  <si>
    <t>LITUANIA</t>
  </si>
  <si>
    <t>06036</t>
  </si>
  <si>
    <t>CONTADOR</t>
  </si>
  <si>
    <t>40</t>
  </si>
  <si>
    <t>CANADA</t>
  </si>
  <si>
    <t>MOLDOVA</t>
  </si>
  <si>
    <t>06037</t>
  </si>
  <si>
    <t>CONTRATISTA</t>
  </si>
  <si>
    <t>41</t>
  </si>
  <si>
    <t>CHAD</t>
  </si>
  <si>
    <t>CONSEJERO AGRICOLA</t>
  </si>
  <si>
    <t>RUSIA FEDERACION DE</t>
  </si>
  <si>
    <t>06038</t>
  </si>
  <si>
    <t>CORTE Y CONFECCIÓN DE ROPA/ FABRICANTE DE PRENDAS</t>
  </si>
  <si>
    <t>42</t>
  </si>
  <si>
    <t>CHILE</t>
  </si>
  <si>
    <t>CONSEJERO FORESTAL</t>
  </si>
  <si>
    <t>UCRANIA</t>
  </si>
  <si>
    <t>06039</t>
  </si>
  <si>
    <t>COSMETÓLOGO, PELUQUERO Y BARBERO</t>
  </si>
  <si>
    <t>43</t>
  </si>
  <si>
    <t>CHINA</t>
  </si>
  <si>
    <t>BOSNIA-HERZEGOVINA</t>
  </si>
  <si>
    <t>06040</t>
  </si>
  <si>
    <t>DECORADOR, DIBUJANTE, PUBLICISTA, DISEÑADOR PUBLI</t>
  </si>
  <si>
    <t>44</t>
  </si>
  <si>
    <t>CHIPRE</t>
  </si>
  <si>
    <t>CROACIA</t>
  </si>
  <si>
    <t>06041</t>
  </si>
  <si>
    <t>DENTISTA / ODONTÓLOGO</t>
  </si>
  <si>
    <t>45</t>
  </si>
  <si>
    <t>COLOMBIA</t>
  </si>
  <si>
    <t>ESLOVENIA</t>
  </si>
  <si>
    <t>06042</t>
  </si>
  <si>
    <t>DEPORTISTA PROFESIONAL, ATLETA, ARBITRO, ENTRENADO</t>
  </si>
  <si>
    <t>46</t>
  </si>
  <si>
    <t>CONGO</t>
  </si>
  <si>
    <t>MACEDONIA REPUBLICA DE</t>
  </si>
  <si>
    <t>06043</t>
  </si>
  <si>
    <t>DISTRIBUIDOR</t>
  </si>
  <si>
    <t>47</t>
  </si>
  <si>
    <t>COREA DEL NORTE</t>
  </si>
  <si>
    <t>YUGOSLAVIA REPUBLICA FED.</t>
  </si>
  <si>
    <t>06044</t>
  </si>
  <si>
    <t>DOCENTE</t>
  </si>
  <si>
    <t>48</t>
  </si>
  <si>
    <t>COREA DEL SUR</t>
  </si>
  <si>
    <t>OTROS PAISES DE EUROPA</t>
  </si>
  <si>
    <t>06099</t>
  </si>
  <si>
    <t>ECONOMISTA</t>
  </si>
  <si>
    <t>49</t>
  </si>
  <si>
    <t>COSTA DE MARFIL</t>
  </si>
  <si>
    <t>07001</t>
  </si>
  <si>
    <t>ELECTRICISTA</t>
  </si>
  <si>
    <t>50</t>
  </si>
  <si>
    <t>COSTA RICA</t>
  </si>
  <si>
    <t>NUEVA ZELANDIA</t>
  </si>
  <si>
    <t>07002</t>
  </si>
  <si>
    <t>EMPLEADA (O) DEL HOGAR / NANA</t>
  </si>
  <si>
    <t>51</t>
  </si>
  <si>
    <t>SAMOA OCCIDENTAL</t>
  </si>
  <si>
    <t>07003</t>
  </si>
  <si>
    <t>EMPRESARIO EXPORTADOR/ EMPRESARIO IMPORTADOR</t>
  </si>
  <si>
    <t>52</t>
  </si>
  <si>
    <t>CUBA</t>
  </si>
  <si>
    <t>DIGITADOR</t>
  </si>
  <si>
    <t>TONGA</t>
  </si>
  <si>
    <t>07004</t>
  </si>
  <si>
    <t>ENFERMERO</t>
  </si>
  <si>
    <t>53</t>
  </si>
  <si>
    <t>DINAMARCA</t>
  </si>
  <si>
    <t>MICRONESIA EST. FEDERADOS DE</t>
  </si>
  <si>
    <t>07005</t>
  </si>
  <si>
    <t>ENSAMBLADOR</t>
  </si>
  <si>
    <t>54</t>
  </si>
  <si>
    <t>DJIBOUTI</t>
  </si>
  <si>
    <t>FIJI</t>
  </si>
  <si>
    <t>07006</t>
  </si>
  <si>
    <t>ESCULTOR</t>
  </si>
  <si>
    <t>55</t>
  </si>
  <si>
    <t>DOMINICA</t>
  </si>
  <si>
    <t>ECOLOGISTA</t>
  </si>
  <si>
    <t>ISLAS MARSHALL</t>
  </si>
  <si>
    <t>07007</t>
  </si>
  <si>
    <t>ESTUDIANTE</t>
  </si>
  <si>
    <t>56</t>
  </si>
  <si>
    <t>ECUADOR</t>
  </si>
  <si>
    <t>ISLAS SALOMON</t>
  </si>
  <si>
    <t>07008</t>
  </si>
  <si>
    <t>FOTÓGRAFO / OPERADORES CÁMARA, CINE Y TV, LOCUTO</t>
  </si>
  <si>
    <t>57</t>
  </si>
  <si>
    <t>EGIPTO</t>
  </si>
  <si>
    <t>KIRIBATI</t>
  </si>
  <si>
    <t>07009</t>
  </si>
  <si>
    <t>GANADERO</t>
  </si>
  <si>
    <t>58</t>
  </si>
  <si>
    <t>EL SALVADOR</t>
  </si>
  <si>
    <t>NAURU</t>
  </si>
  <si>
    <t>07010</t>
  </si>
  <si>
    <t>GASFITERO</t>
  </si>
  <si>
    <t>59</t>
  </si>
  <si>
    <t>EMIRATOS ARABES UNIDOS</t>
  </si>
  <si>
    <t>TUVALU</t>
  </si>
  <si>
    <t>07012</t>
  </si>
  <si>
    <t>HISTORIADOR</t>
  </si>
  <si>
    <t>60</t>
  </si>
  <si>
    <t>ENFERMERA/OBSTETRIZ</t>
  </si>
  <si>
    <t>VANUATU</t>
  </si>
  <si>
    <t>07013</t>
  </si>
  <si>
    <t>INGENIERO</t>
  </si>
  <si>
    <t>61</t>
  </si>
  <si>
    <t>ESLOVAKIA</t>
  </si>
  <si>
    <t>OTROS PAISES DE OCEANIA Y REG.</t>
  </si>
  <si>
    <t>07099</t>
  </si>
  <si>
    <t>INTERPRETE, TRADUCTOR DE IDIOMAS</t>
  </si>
  <si>
    <t>62</t>
  </si>
  <si>
    <t>MONGOLIA</t>
  </si>
  <si>
    <t>05027</t>
  </si>
  <si>
    <t>JARDINERO</t>
  </si>
  <si>
    <t>63</t>
  </si>
  <si>
    <t>ESPAÑA</t>
  </si>
  <si>
    <t>NEPAL</t>
  </si>
  <si>
    <t>05028</t>
  </si>
  <si>
    <t>JOCKEY</t>
  </si>
  <si>
    <t>64</t>
  </si>
  <si>
    <t>ESTADO CIUDAD DEL VATICANO</t>
  </si>
  <si>
    <t>ESP.EN TEXTIL O CURTIEMBRE</t>
  </si>
  <si>
    <t>OMAN</t>
  </si>
  <si>
    <t>05029</t>
  </si>
  <si>
    <t>JOYERO Y/O PLATERO / ORFEBRE</t>
  </si>
  <si>
    <t>65</t>
  </si>
  <si>
    <t>ESTADO DE ISRAEL</t>
  </si>
  <si>
    <t>ESTADISTICO</t>
  </si>
  <si>
    <t>QATAR</t>
  </si>
  <si>
    <t>05031</t>
  </si>
  <si>
    <t>JUBILADO / PENSIONISTA</t>
  </si>
  <si>
    <t>66</t>
  </si>
  <si>
    <t>ESTADOS UNIDOS</t>
  </si>
  <si>
    <t>SINGAPUR</t>
  </si>
  <si>
    <t>05032</t>
  </si>
  <si>
    <t>LABORATORISTA (TÉCNICO)</t>
  </si>
  <si>
    <t>67</t>
  </si>
  <si>
    <t>FILOSOFO</t>
  </si>
  <si>
    <t>SIRIA</t>
  </si>
  <si>
    <t>05033</t>
  </si>
  <si>
    <t>LIQUIDADOR, RECLAMACIONES/SEGUROS</t>
  </si>
  <si>
    <t>68</t>
  </si>
  <si>
    <t>ETIOPIA</t>
  </si>
  <si>
    <t>FISIOTERAPEUTA</t>
  </si>
  <si>
    <t>SRI LANKA ( CEILAN)</t>
  </si>
  <si>
    <t>05034</t>
  </si>
  <si>
    <t>MAQUINISTA / OPERADOR DE MAQUINARIA</t>
  </si>
  <si>
    <t>69</t>
  </si>
  <si>
    <t>FEDERACION RUSA</t>
  </si>
  <si>
    <t>TAILANDIA</t>
  </si>
  <si>
    <t>05035</t>
  </si>
  <si>
    <t>MARTILLERO / SUBASTADOR</t>
  </si>
  <si>
    <t>70</t>
  </si>
  <si>
    <t>TAIWAN (CHINA NACIONALISTA)</t>
  </si>
  <si>
    <t>05036</t>
  </si>
  <si>
    <t>MAYORISTA, COMERCIO AL POR MAYOR</t>
  </si>
  <si>
    <t>71</t>
  </si>
  <si>
    <t>FILIPINAS</t>
  </si>
  <si>
    <t>TURQUIA</t>
  </si>
  <si>
    <t>05037</t>
  </si>
  <si>
    <t>MECÁNICO</t>
  </si>
  <si>
    <t>72</t>
  </si>
  <si>
    <t>FINLANDIA</t>
  </si>
  <si>
    <t>GRAFOLOGO</t>
  </si>
  <si>
    <t>VIET NAM</t>
  </si>
  <si>
    <t>05038</t>
  </si>
  <si>
    <t>MEDICO / CIRUJANO</t>
  </si>
  <si>
    <t>73</t>
  </si>
  <si>
    <t>FRANCIA</t>
  </si>
  <si>
    <t>GUIA</t>
  </si>
  <si>
    <t>YEMEN REPUBLICA DE</t>
  </si>
  <si>
    <t>05041</t>
  </si>
  <si>
    <t>METALURGISTA</t>
  </si>
  <si>
    <t>74</t>
  </si>
  <si>
    <t>GABON</t>
  </si>
  <si>
    <t>05042</t>
  </si>
  <si>
    <t>MIEMBRO DE LAS FUERZAS ARMADAS</t>
  </si>
  <si>
    <t>75</t>
  </si>
  <si>
    <t>GAMBIA</t>
  </si>
  <si>
    <t>AZERBAIYAN</t>
  </si>
  <si>
    <t>05043</t>
  </si>
  <si>
    <t>NUTRICIONISTA</t>
  </si>
  <si>
    <t>76</t>
  </si>
  <si>
    <t>GEORGIA</t>
  </si>
  <si>
    <t>05044</t>
  </si>
  <si>
    <t>OBRERO / OPERADOR</t>
  </si>
  <si>
    <t>77</t>
  </si>
  <si>
    <t>GHANA</t>
  </si>
  <si>
    <t>KAZAJSTAN</t>
  </si>
  <si>
    <t>05045</t>
  </si>
  <si>
    <t>78</t>
  </si>
  <si>
    <t>GIBRALTAR</t>
  </si>
  <si>
    <t>KIRGUISTAN</t>
  </si>
  <si>
    <t>05046</t>
  </si>
  <si>
    <t>ORGANIZADOR DE EVENTOS</t>
  </si>
  <si>
    <t>79</t>
  </si>
  <si>
    <t>GRECIA</t>
  </si>
  <si>
    <t>TAYISKISTAN</t>
  </si>
  <si>
    <t>05047</t>
  </si>
  <si>
    <t>PANADERO / PASTELERO</t>
  </si>
  <si>
    <t>80</t>
  </si>
  <si>
    <t>GRENADA</t>
  </si>
  <si>
    <t>TURKMENISTAN</t>
  </si>
  <si>
    <t>05048</t>
  </si>
  <si>
    <t>PARAMÉDICO</t>
  </si>
  <si>
    <t>81</t>
  </si>
  <si>
    <t>GROENLANDIA</t>
  </si>
  <si>
    <t>UZBEKISTAN</t>
  </si>
  <si>
    <t>05049</t>
  </si>
  <si>
    <t>PERIODISTA</t>
  </si>
  <si>
    <t>82</t>
  </si>
  <si>
    <t>GUADALUPE</t>
  </si>
  <si>
    <t>LICENCIADO EN COMPUTACION</t>
  </si>
  <si>
    <t>OTROS PAISES DE ASIA</t>
  </si>
  <si>
    <t>05099</t>
  </si>
  <si>
    <t>PERITO</t>
  </si>
  <si>
    <t>83</t>
  </si>
  <si>
    <t>GUAM</t>
  </si>
  <si>
    <t>LICENCIADO EN TURISMO</t>
  </si>
  <si>
    <t>06001</t>
  </si>
  <si>
    <t>PESCADOR</t>
  </si>
  <si>
    <t>84</t>
  </si>
  <si>
    <t>GUATEMALA</t>
  </si>
  <si>
    <t>06002</t>
  </si>
  <si>
    <t>PILOTO</t>
  </si>
  <si>
    <t>85</t>
  </si>
  <si>
    <t>GUERNSEY</t>
  </si>
  <si>
    <t>LOCUTOR DE RADIO / TELEVISION</t>
  </si>
  <si>
    <t>06003</t>
  </si>
  <si>
    <t>PINTOR/ARTISTA PLASTICO</t>
  </si>
  <si>
    <t>86</t>
  </si>
  <si>
    <t>GUINEA</t>
  </si>
  <si>
    <t>06004</t>
  </si>
  <si>
    <t>POLICÍA MUNICIPAL</t>
  </si>
  <si>
    <t>87</t>
  </si>
  <si>
    <t>GUINEA BISSAU</t>
  </si>
  <si>
    <t>MARINERO DE CUBIERTA</t>
  </si>
  <si>
    <t>06005</t>
  </si>
  <si>
    <t>POLICÍA PNP</t>
  </si>
  <si>
    <t>88</t>
  </si>
  <si>
    <t>GUINEA ECUATORIAL</t>
  </si>
  <si>
    <t>06006</t>
  </si>
  <si>
    <t>PRODUCTOR DE CINE / RADIO / TELEVISIÓN / TEATRO</t>
  </si>
  <si>
    <t>89</t>
  </si>
  <si>
    <t>GUYANA</t>
  </si>
  <si>
    <t>MATEMATICO</t>
  </si>
  <si>
    <t>CHECOSLOVAQUIA</t>
  </si>
  <si>
    <t>06007</t>
  </si>
  <si>
    <t>PRODUCTOR, CULTIVOS EXTENSIVOS</t>
  </si>
  <si>
    <t>90</t>
  </si>
  <si>
    <t>GUYANA FRANCESA</t>
  </si>
  <si>
    <t>06008</t>
  </si>
  <si>
    <t>PROGRAMADOR</t>
  </si>
  <si>
    <t>91</t>
  </si>
  <si>
    <t>HAITI</t>
  </si>
  <si>
    <t>ESPA?A</t>
  </si>
  <si>
    <t>06009</t>
  </si>
  <si>
    <t xml:space="preserve">PSICÓLOGO/ TERAPEUTA </t>
  </si>
  <si>
    <t>92</t>
  </si>
  <si>
    <t>HOLANDA</t>
  </si>
  <si>
    <t>06010</t>
  </si>
  <si>
    <t>QUIROPRÁCTICO/ KINESITERAPEUTA (KINESIÓLOGOS)</t>
  </si>
  <si>
    <t>93</t>
  </si>
  <si>
    <t>HONDURAS</t>
  </si>
  <si>
    <t>06011</t>
  </si>
  <si>
    <t>RELACIONISTA PUBLICO E INDUSTRIAL</t>
  </si>
  <si>
    <t>94</t>
  </si>
  <si>
    <t>HONG KONG</t>
  </si>
  <si>
    <t>06012</t>
  </si>
  <si>
    <t>RELOJERO</t>
  </si>
  <si>
    <t>95</t>
  </si>
  <si>
    <t>HUNGRIA</t>
  </si>
  <si>
    <t>MODELO</t>
  </si>
  <si>
    <t>06013</t>
  </si>
  <si>
    <t>REPARACIÓN DE AUTOMÓVILES, PINTOR RETOCADOR</t>
  </si>
  <si>
    <t>96</t>
  </si>
  <si>
    <t>INDIA</t>
  </si>
  <si>
    <t>IRLANDA</t>
  </si>
  <si>
    <t>06014</t>
  </si>
  <si>
    <t>REPARADOR DE APARATOS ELECTRODOMÉSTICOS/ELECTROTECNICO</t>
  </si>
  <si>
    <t>97</t>
  </si>
  <si>
    <t>INDONESIA</t>
  </si>
  <si>
    <t>ISLANDIA</t>
  </si>
  <si>
    <t>06015</t>
  </si>
  <si>
    <t>REPARTIDOR</t>
  </si>
  <si>
    <t>98</t>
  </si>
  <si>
    <t>IRAK</t>
  </si>
  <si>
    <t>OFICIAL FFAA O POLIC</t>
  </si>
  <si>
    <t>ITALIA</t>
  </si>
  <si>
    <t>06016</t>
  </si>
  <si>
    <t>SACERDOTE / MONJA</t>
  </si>
  <si>
    <t>99</t>
  </si>
  <si>
    <t>IRAN</t>
  </si>
  <si>
    <t>LIECHTENSTEIN</t>
  </si>
  <si>
    <t>06017</t>
  </si>
  <si>
    <t>SECRETARIA, RECEPCIONISTA, TELEFONISTA</t>
  </si>
  <si>
    <t>100</t>
  </si>
  <si>
    <t>PANAMA</t>
  </si>
  <si>
    <t>04026</t>
  </si>
  <si>
    <t>SEGURIDAD / GUARDAESPALDAS / GUARDIA DE SEGURIDAD</t>
  </si>
  <si>
    <t>101</t>
  </si>
  <si>
    <t>PARAGUAY</t>
  </si>
  <si>
    <t>04027</t>
  </si>
  <si>
    <t>SERVICIO DE ALMACENAMIENTO/ALMACENERO</t>
  </si>
  <si>
    <t>102</t>
  </si>
  <si>
    <t>ISLA DE MAN</t>
  </si>
  <si>
    <t>04028</t>
  </si>
  <si>
    <t>SERVICIO DE ALQUILER DE VEHÍCULOS</t>
  </si>
  <si>
    <t>103</t>
  </si>
  <si>
    <t>ISLA NIUE</t>
  </si>
  <si>
    <t>PUERTO RICO</t>
  </si>
  <si>
    <t>04029</t>
  </si>
  <si>
    <t>SERVICIO DE ALQUILER DE VIDEOS, EQUIPOS DE SONIDO</t>
  </si>
  <si>
    <t>104</t>
  </si>
  <si>
    <t>PERSONAL DE SERVICIO MILITAR</t>
  </si>
  <si>
    <t>LUXEMBURGO</t>
  </si>
  <si>
    <t>06018</t>
  </si>
  <si>
    <t>SOCIÓLOGO / ANTROPOLOGO</t>
  </si>
  <si>
    <t>105</t>
  </si>
  <si>
    <t>MALTA</t>
  </si>
  <si>
    <t>06019</t>
  </si>
  <si>
    <t>TASADOR</t>
  </si>
  <si>
    <t>106</t>
  </si>
  <si>
    <t>ISLAS CAYMAN</t>
  </si>
  <si>
    <t>MONACO PRINCIPADO DE</t>
  </si>
  <si>
    <t>06020</t>
  </si>
  <si>
    <t>TÉCNICO</t>
  </si>
  <si>
    <t>107</t>
  </si>
  <si>
    <t>NORUEGA</t>
  </si>
  <si>
    <t>06021</t>
  </si>
  <si>
    <t>TORERO</t>
  </si>
  <si>
    <t>108</t>
  </si>
  <si>
    <t>ISLAS COMORO</t>
  </si>
  <si>
    <t>03002</t>
  </si>
  <si>
    <t>TRAMITADOR</t>
  </si>
  <si>
    <t>109</t>
  </si>
  <si>
    <t>03003</t>
  </si>
  <si>
    <t>TRANSPORTE DE CARGA Y/O MUDANZA</t>
  </si>
  <si>
    <t>110</t>
  </si>
  <si>
    <t>ISLAS DE NAVIDAD</t>
  </si>
  <si>
    <t>03004</t>
  </si>
  <si>
    <t>TRANSPORTISTA</t>
  </si>
  <si>
    <t>111</t>
  </si>
  <si>
    <t>ISLAS DEL CABO VERDE</t>
  </si>
  <si>
    <t>03005</t>
  </si>
  <si>
    <t>VENDEDOR AMBULANTE</t>
  </si>
  <si>
    <t>112</t>
  </si>
  <si>
    <t>ISLAS FAEROE</t>
  </si>
  <si>
    <t>PROFESOR</t>
  </si>
  <si>
    <t>03006</t>
  </si>
  <si>
    <t>VETERINARIO, ZOÓLOGO, ZOOTÉCNICO</t>
  </si>
  <si>
    <t>113</t>
  </si>
  <si>
    <t>ISLAS GEORGIAS DEL SUR</t>
  </si>
  <si>
    <t>CABO VERDE</t>
  </si>
  <si>
    <t>03007</t>
  </si>
  <si>
    <t>VISITADOR MÉDICO</t>
  </si>
  <si>
    <t>114</t>
  </si>
  <si>
    <t>03008</t>
  </si>
  <si>
    <t>ZAPATERO</t>
  </si>
  <si>
    <t>115</t>
  </si>
  <si>
    <t>ISLAS MALVINAS</t>
  </si>
  <si>
    <t>03009</t>
  </si>
  <si>
    <t>119</t>
  </si>
  <si>
    <t>REDACTOR</t>
  </si>
  <si>
    <t>CONGO REPUBLICA POPULAR DEL</t>
  </si>
  <si>
    <t>03010</t>
  </si>
  <si>
    <t>120</t>
  </si>
  <si>
    <t>03011</t>
  </si>
  <si>
    <t>121</t>
  </si>
  <si>
    <t>03012</t>
  </si>
  <si>
    <t>122</t>
  </si>
  <si>
    <t>03013</t>
  </si>
  <si>
    <t>123</t>
  </si>
  <si>
    <t>ISLAS REUNION</t>
  </si>
  <si>
    <t>03014</t>
  </si>
  <si>
    <t>124</t>
  </si>
  <si>
    <t>03015</t>
  </si>
  <si>
    <t>125</t>
  </si>
  <si>
    <t>ISLAS ST KITTS NEVIS</t>
  </si>
  <si>
    <t>03016</t>
  </si>
  <si>
    <t>126</t>
  </si>
  <si>
    <t>03017</t>
  </si>
  <si>
    <t>127</t>
  </si>
  <si>
    <t>03018</t>
  </si>
  <si>
    <t>128</t>
  </si>
  <si>
    <t>ISLAS TURKS Y CAICOS</t>
  </si>
  <si>
    <t>03019</t>
  </si>
  <si>
    <t>129</t>
  </si>
  <si>
    <t>ISLAS VIRGENES BRITANICAS</t>
  </si>
  <si>
    <t>03020</t>
  </si>
  <si>
    <t>130</t>
  </si>
  <si>
    <t>ISLAS VIRGENES DE LOS EEUU</t>
  </si>
  <si>
    <t>COMORES</t>
  </si>
  <si>
    <t>03021</t>
  </si>
  <si>
    <t>131</t>
  </si>
  <si>
    <t>KENYA</t>
  </si>
  <si>
    <t>03022</t>
  </si>
  <si>
    <t>TOPOGRAFO</t>
  </si>
  <si>
    <t>132</t>
  </si>
  <si>
    <t>LESOTHO</t>
  </si>
  <si>
    <t>03023</t>
  </si>
  <si>
    <t>TECNICO/SUBOFIC FFAA O PP</t>
  </si>
  <si>
    <t>133</t>
  </si>
  <si>
    <t>JAMAICA</t>
  </si>
  <si>
    <t>LIBERIA</t>
  </si>
  <si>
    <t>03024</t>
  </si>
  <si>
    <t>134</t>
  </si>
  <si>
    <t>JAPON</t>
  </si>
  <si>
    <t>TECNICO/AUXILIAR DE PROF.</t>
  </si>
  <si>
    <t>JA LIBIA</t>
  </si>
  <si>
    <t>03025</t>
  </si>
  <si>
    <t>135</t>
  </si>
  <si>
    <t>MADAGASCAR</t>
  </si>
  <si>
    <t>03026</t>
  </si>
  <si>
    <t>136</t>
  </si>
  <si>
    <t>MALAWI</t>
  </si>
  <si>
    <t>03027</t>
  </si>
  <si>
    <t>137</t>
  </si>
  <si>
    <t>KAZAKHSTAN</t>
  </si>
  <si>
    <t>MALI</t>
  </si>
  <si>
    <t>03028</t>
  </si>
  <si>
    <t>138</t>
  </si>
  <si>
    <t>MARRUECOS</t>
  </si>
  <si>
    <t>03029</t>
  </si>
  <si>
    <t>139</t>
  </si>
  <si>
    <t>PORTUGAL</t>
  </si>
  <si>
    <t>06024</t>
  </si>
  <si>
    <t>140</t>
  </si>
  <si>
    <t>MAURITANIA</t>
  </si>
  <si>
    <t>03030</t>
  </si>
  <si>
    <t>141</t>
  </si>
  <si>
    <t>KYRGYZSTAN</t>
  </si>
  <si>
    <t>MOZAMBIQUE</t>
  </si>
  <si>
    <t>03031</t>
  </si>
  <si>
    <t>142</t>
  </si>
  <si>
    <t>NAMIBIA</t>
  </si>
  <si>
    <t>03032</t>
  </si>
  <si>
    <t>143</t>
  </si>
  <si>
    <t>NIGER</t>
  </si>
  <si>
    <t>03033</t>
  </si>
  <si>
    <t>144</t>
  </si>
  <si>
    <t>NIGERIA</t>
  </si>
  <si>
    <t>03034</t>
  </si>
  <si>
    <t>145</t>
  </si>
  <si>
    <t>REPUBLICA CENTROAFRICANA</t>
  </si>
  <si>
    <t>03035</t>
  </si>
  <si>
    <t>RWANDA</t>
  </si>
  <si>
    <t>03036</t>
  </si>
  <si>
    <t>LIBIA</t>
  </si>
  <si>
    <t>SANTO TOME Y PRINCIPE</t>
  </si>
  <si>
    <t>03037</t>
  </si>
  <si>
    <t>SENEGAL</t>
  </si>
  <si>
    <t>03038</t>
  </si>
  <si>
    <t>SEYCHELLES</t>
  </si>
  <si>
    <t>03039</t>
  </si>
  <si>
    <t>SIERRA LEONA</t>
  </si>
  <si>
    <t>03040</t>
  </si>
  <si>
    <t>MACAO</t>
  </si>
  <si>
    <t>SOMALIA</t>
  </si>
  <si>
    <t>03041</t>
  </si>
  <si>
    <t>MACEDONIA</t>
  </si>
  <si>
    <t>SWAZILANDIA</t>
  </si>
  <si>
    <t>03042</t>
  </si>
  <si>
    <t>SUDAFRICA</t>
  </si>
  <si>
    <t>03043</t>
  </si>
  <si>
    <t>MALASIA</t>
  </si>
  <si>
    <t>SUDAN</t>
  </si>
  <si>
    <t>03044</t>
  </si>
  <si>
    <t>TANZANIA</t>
  </si>
  <si>
    <t>03045</t>
  </si>
  <si>
    <t>MALDIVES</t>
  </si>
  <si>
    <t>TOGO</t>
  </si>
  <si>
    <t>03046</t>
  </si>
  <si>
    <t>TUNEZ</t>
  </si>
  <si>
    <t>03047</t>
  </si>
  <si>
    <t>UGANDA</t>
  </si>
  <si>
    <t>03048</t>
  </si>
  <si>
    <t>ZAIRE</t>
  </si>
  <si>
    <t>03049</t>
  </si>
  <si>
    <t>MARTINIQUE</t>
  </si>
  <si>
    <t>ZAMBIA</t>
  </si>
  <si>
    <t>03050</t>
  </si>
  <si>
    <t>ZIMBABWE</t>
  </si>
  <si>
    <t>03051</t>
  </si>
  <si>
    <t>MAURITUS</t>
  </si>
  <si>
    <t>MAURICIO</t>
  </si>
  <si>
    <t>03052</t>
  </si>
  <si>
    <t>MAYOTTE</t>
  </si>
  <si>
    <t>OTROS PAISES DE AFRICA</t>
  </si>
  <si>
    <t>03099</t>
  </si>
  <si>
    <t>MEXICO</t>
  </si>
  <si>
    <t>ANTIGUA BARBUDA</t>
  </si>
  <si>
    <t>04001</t>
  </si>
  <si>
    <t>MICRONESIA</t>
  </si>
  <si>
    <t>04002</t>
  </si>
  <si>
    <t>MONACO</t>
  </si>
  <si>
    <t>04003</t>
  </si>
  <si>
    <t>04004</t>
  </si>
  <si>
    <t>MONTSERRAT</t>
  </si>
  <si>
    <t>BELICE</t>
  </si>
  <si>
    <t>04005</t>
  </si>
  <si>
    <t>PAPUA NUEVA GUINEA</t>
  </si>
  <si>
    <t>07011</t>
  </si>
  <si>
    <t>04006</t>
  </si>
  <si>
    <t>04007</t>
  </si>
  <si>
    <t>04008</t>
  </si>
  <si>
    <t>NICARAGUA</t>
  </si>
  <si>
    <t>04009</t>
  </si>
  <si>
    <t>04010</t>
  </si>
  <si>
    <t>04011</t>
  </si>
  <si>
    <t>NO DEFINIDO</t>
  </si>
  <si>
    <t>04012</t>
  </si>
  <si>
    <t>04013</t>
  </si>
  <si>
    <t>04014</t>
  </si>
  <si>
    <t>04015</t>
  </si>
  <si>
    <t>PAKISTAN</t>
  </si>
  <si>
    <t>05030</t>
  </si>
  <si>
    <t>ESTADOS UNIDOS DE AMERICA</t>
  </si>
  <si>
    <t>04016</t>
  </si>
  <si>
    <t>GRANADA</t>
  </si>
  <si>
    <t>04017</t>
  </si>
  <si>
    <t>04018</t>
  </si>
  <si>
    <t>04019</t>
  </si>
  <si>
    <t>GUAYANA FRANCESA</t>
  </si>
  <si>
    <t>04020</t>
  </si>
  <si>
    <t>04021</t>
  </si>
  <si>
    <t>POLONIA</t>
  </si>
  <si>
    <t>04022</t>
  </si>
  <si>
    <t>04023</t>
  </si>
  <si>
    <t>04024</t>
  </si>
  <si>
    <t>04025</t>
  </si>
  <si>
    <t>REINO UNIDO DE GRAN BRETANA</t>
  </si>
  <si>
    <t>REPUBLICA DOMINICANA</t>
  </si>
  <si>
    <t>04030</t>
  </si>
  <si>
    <t>REP. DEMOCRATICA DEL CONGO</t>
  </si>
  <si>
    <t>SAN CRISTOBAL Y NEVIS</t>
  </si>
  <si>
    <t>04031</t>
  </si>
  <si>
    <t>REP. POP. DEMOCRATICA DE LAOS</t>
  </si>
  <si>
    <t>SAN VICENTE Y LAS GRANADINAS</t>
  </si>
  <si>
    <t>04032</t>
  </si>
  <si>
    <t>REPUBLICA ARABE SIRIA</t>
  </si>
  <si>
    <t>SANTA LUCIA</t>
  </si>
  <si>
    <t>04033</t>
  </si>
  <si>
    <t>SURINAME</t>
  </si>
  <si>
    <t>04034</t>
  </si>
  <si>
    <t>TRINIDAD Y TOBAGO</t>
  </si>
  <si>
    <t>04035</t>
  </si>
  <si>
    <t>REPUBLICA DE CUBA</t>
  </si>
  <si>
    <t>URUGUAY</t>
  </si>
  <si>
    <t>04036</t>
  </si>
  <si>
    <t>REPUBLICA DE MOLDOVA</t>
  </si>
  <si>
    <t>VENEZUELA</t>
  </si>
  <si>
    <t>04037</t>
  </si>
  <si>
    <t>REPUBLICA DE VIETNAM</t>
  </si>
  <si>
    <t>OTROS PAISES DE AMERICA</t>
  </si>
  <si>
    <t>04099</t>
  </si>
  <si>
    <t>REPUBLICA DEL AFRICA CENTRAL</t>
  </si>
  <si>
    <t>AFGANISTAN</t>
  </si>
  <si>
    <t>05001</t>
  </si>
  <si>
    <t>05002</t>
  </si>
  <si>
    <t>REPUBLICA UNIDA DE TANZANIA</t>
  </si>
  <si>
    <t>BAHREIN</t>
  </si>
  <si>
    <t>05003</t>
  </si>
  <si>
    <t>05004</t>
  </si>
  <si>
    <t>MYANMAR</t>
  </si>
  <si>
    <t>05005</t>
  </si>
  <si>
    <t>SAHARA OCCIDENTAL</t>
  </si>
  <si>
    <t>05006</t>
  </si>
  <si>
    <t>SAMOA</t>
  </si>
  <si>
    <t>05007</t>
  </si>
  <si>
    <t>CHINA REPUBLICA POPULAR DE</t>
  </si>
  <si>
    <t>05008</t>
  </si>
  <si>
    <t>SAN CRISTOBAL Y NIEVES</t>
  </si>
  <si>
    <t>05009</t>
  </si>
  <si>
    <t>COREA REPUBLICA DE</t>
  </si>
  <si>
    <t>05010</t>
  </si>
  <si>
    <t>COREA REP. DEMOCRATICA POPULAR</t>
  </si>
  <si>
    <t>05011</t>
  </si>
  <si>
    <t>SANTA HELENA</t>
  </si>
  <si>
    <t>05012</t>
  </si>
  <si>
    <t>05013</t>
  </si>
  <si>
    <t>SAO TOME Y PRINCIPE</t>
  </si>
  <si>
    <t>05014</t>
  </si>
  <si>
    <t>05015</t>
  </si>
  <si>
    <t>SERBIA Y MONTENEGRO</t>
  </si>
  <si>
    <t>IRAQ</t>
  </si>
  <si>
    <t>05016</t>
  </si>
  <si>
    <t>05017</t>
  </si>
  <si>
    <t>PAISES BAJOS (HOLANDA)</t>
  </si>
  <si>
    <t>06022</t>
  </si>
  <si>
    <t>06023</t>
  </si>
  <si>
    <t>03054</t>
  </si>
  <si>
    <t>SRI LANKA</t>
  </si>
  <si>
    <t>MALDIVAS</t>
  </si>
  <si>
    <t>05018</t>
  </si>
  <si>
    <t>ST PIERRE Y MIQUELON</t>
  </si>
  <si>
    <t>ISRAEL</t>
  </si>
  <si>
    <t>05019</t>
  </si>
  <si>
    <t>ST VINCENT Y THE GRENADINES</t>
  </si>
  <si>
    <t>No Definido</t>
  </si>
  <si>
    <t>000000000000</t>
  </si>
  <si>
    <t>05020</t>
  </si>
  <si>
    <t>03001</t>
  </si>
  <si>
    <t>03055</t>
  </si>
  <si>
    <t>03056</t>
  </si>
  <si>
    <t>SURINAM</t>
  </si>
  <si>
    <t>03057</t>
  </si>
  <si>
    <t>SWAZILAND</t>
  </si>
  <si>
    <t>03058</t>
  </si>
  <si>
    <t>03059</t>
  </si>
  <si>
    <t>TAIWAN</t>
  </si>
  <si>
    <t>04038</t>
  </si>
  <si>
    <t>TAJIKISTAN</t>
  </si>
  <si>
    <t>04039</t>
  </si>
  <si>
    <t>TERR. BRITANICO DEL O. INDICO</t>
  </si>
  <si>
    <t>04040</t>
  </si>
  <si>
    <t>04041</t>
  </si>
  <si>
    <t>TERRITORIO DEL SUR FRANCES</t>
  </si>
  <si>
    <t>04042</t>
  </si>
  <si>
    <t>TIMOR ORIENTAL</t>
  </si>
  <si>
    <t>04043</t>
  </si>
  <si>
    <t>04044</t>
  </si>
  <si>
    <t>04045</t>
  </si>
  <si>
    <t>04046</t>
  </si>
  <si>
    <t>04047</t>
  </si>
  <si>
    <t>04048</t>
  </si>
  <si>
    <t>04049</t>
  </si>
  <si>
    <t>04050</t>
  </si>
  <si>
    <t>04051</t>
  </si>
  <si>
    <t>04052</t>
  </si>
  <si>
    <t>04053</t>
  </si>
  <si>
    <t>04054</t>
  </si>
  <si>
    <t>04055</t>
  </si>
  <si>
    <t>04056</t>
  </si>
  <si>
    <t>05050</t>
  </si>
  <si>
    <t>YEMEN</t>
  </si>
  <si>
    <t>05051</t>
  </si>
  <si>
    <t>05052</t>
  </si>
  <si>
    <t>05053</t>
  </si>
  <si>
    <t>05054</t>
  </si>
  <si>
    <t>06045</t>
  </si>
  <si>
    <t>06046</t>
  </si>
  <si>
    <t>06047</t>
  </si>
  <si>
    <t>06048</t>
  </si>
  <si>
    <t>06049</t>
  </si>
  <si>
    <t>06050</t>
  </si>
  <si>
    <t>06051</t>
  </si>
  <si>
    <t>DEPARTAMENTO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</si>
  <si>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</si>
  <si>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</si>
  <si>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</si>
  <si>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</si>
  <si>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</si>
  <si>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</si>
  <si>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</si>
  <si>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</si>
  <si>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</si>
  <si>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</si>
  <si>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</si>
  <si>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</si>
  <si>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LA_LIBERTAD</t>
  </si>
  <si>
    <t>LAMBAYEQUE</t>
  </si>
  <si>
    <t>LIMA</t>
  </si>
  <si>
    <t>LORETO</t>
  </si>
  <si>
    <t>MADRE_DE_DIOS</t>
  </si>
  <si>
    <t>MOQUEGUA</t>
  </si>
  <si>
    <t>PASCO</t>
  </si>
  <si>
    <t>PIURA</t>
  </si>
  <si>
    <t>PUNO</t>
  </si>
  <si>
    <t>SAN_MARTIN</t>
  </si>
  <si>
    <t>TACNA</t>
  </si>
  <si>
    <t>TUMBES</t>
  </si>
  <si>
    <t>UCAYALI</t>
  </si>
  <si>
    <t>BAGUA</t>
  </si>
  <si>
    <t>AIJA</t>
  </si>
  <si>
    <t>ABANCAY</t>
  </si>
  <si>
    <t>AREQUIPA_</t>
  </si>
  <si>
    <t>CANGALLO</t>
  </si>
  <si>
    <t>CAJABAMBA</t>
  </si>
  <si>
    <t>CALLAO_</t>
  </si>
  <si>
    <t>ACOMAYO</t>
  </si>
  <si>
    <t>ACOBAMBA</t>
  </si>
  <si>
    <t>AMBO</t>
  </si>
  <si>
    <t>CHINCHA</t>
  </si>
  <si>
    <t>CHANCHAMAYO</t>
  </si>
  <si>
    <t>ASCOPE</t>
  </si>
  <si>
    <t>CHICLAYO</t>
  </si>
  <si>
    <t>BARRANCA</t>
  </si>
  <si>
    <t>ALTO_AMAZONAS</t>
  </si>
  <si>
    <t>MANU</t>
  </si>
  <si>
    <t>GENERAL_SANCHEZ_CERRO</t>
  </si>
  <si>
    <t>DANIEL_ALCIDES_CARRION</t>
  </si>
  <si>
    <t>AYABACA</t>
  </si>
  <si>
    <t>AZANGARO</t>
  </si>
  <si>
    <t>BELLAVISTA</t>
  </si>
  <si>
    <t>CANDARAVE</t>
  </si>
  <si>
    <t>CONTRALMIRANTE_VILLAR</t>
  </si>
  <si>
    <t>ATALAYA</t>
  </si>
  <si>
    <t>BONGARA</t>
  </si>
  <si>
    <t>ANTONIO_RAYMONDI</t>
  </si>
  <si>
    <t>ANDAHUAYLAS</t>
  </si>
  <si>
    <t>CAMANA</t>
  </si>
  <si>
    <t>HUAMANGA</t>
  </si>
  <si>
    <t>CAJAMARCA_</t>
  </si>
  <si>
    <t>ANTA</t>
  </si>
  <si>
    <t>ANGARAES</t>
  </si>
  <si>
    <t>DOS_DE_MAYO</t>
  </si>
  <si>
    <t>ICA_</t>
  </si>
  <si>
    <t>CHUPACA</t>
  </si>
  <si>
    <t>BOLIVAR</t>
  </si>
  <si>
    <t>FERREÑAFE</t>
  </si>
  <si>
    <t>CAJATAMBO</t>
  </si>
  <si>
    <t>DATEM_DEL_MARAÑON</t>
  </si>
  <si>
    <t>TAHUAMANU</t>
  </si>
  <si>
    <t>ILO</t>
  </si>
  <si>
    <t>OXAPAMPA</t>
  </si>
  <si>
    <t>HUANCABAMBA</t>
  </si>
  <si>
    <t>CARABAYA</t>
  </si>
  <si>
    <t>EL_DORADO</t>
  </si>
  <si>
    <t>JORGE_BASADRE</t>
  </si>
  <si>
    <t>TUMBES_</t>
  </si>
  <si>
    <t>CORONEL_PORTILLO</t>
  </si>
  <si>
    <t>CHACHAPOYAS</t>
  </si>
  <si>
    <t>ASUNCION</t>
  </si>
  <si>
    <t>ANTABAMBA</t>
  </si>
  <si>
    <t>CARAVELI</t>
  </si>
  <si>
    <t>HUANCA_SANCOS</t>
  </si>
  <si>
    <t>CELENDIN</t>
  </si>
  <si>
    <t>CALCA</t>
  </si>
  <si>
    <t>CASTROVIRREYNA</t>
  </si>
  <si>
    <t>HUACAYBAMBA</t>
  </si>
  <si>
    <t>NAZCA</t>
  </si>
  <si>
    <t>CONCEPCION</t>
  </si>
  <si>
    <t>CHEPEN</t>
  </si>
  <si>
    <t>LAMBAYEQUE_</t>
  </si>
  <si>
    <t>CANTA</t>
  </si>
  <si>
    <t>LORETO_</t>
  </si>
  <si>
    <t>TAMBOPATA</t>
  </si>
  <si>
    <t>MARISCAL_NIETO</t>
  </si>
  <si>
    <t>PASCO_</t>
  </si>
  <si>
    <t>MORROPON</t>
  </si>
  <si>
    <t>CHUCUITO</t>
  </si>
  <si>
    <t>HUALLAGA</t>
  </si>
  <si>
    <t>TACNA_</t>
  </si>
  <si>
    <t>ZARUMILLA</t>
  </si>
  <si>
    <t>PADRE_ABAD</t>
  </si>
  <si>
    <t>CONDORCANQUI</t>
  </si>
  <si>
    <t>BOLOGNESI</t>
  </si>
  <si>
    <t>AYMARAES</t>
  </si>
  <si>
    <t>CASTILLA</t>
  </si>
  <si>
    <t>HUANTA</t>
  </si>
  <si>
    <t>CHOTA</t>
  </si>
  <si>
    <t>CANAS</t>
  </si>
  <si>
    <t>CHURCAMPA</t>
  </si>
  <si>
    <t>HUAMALIES</t>
  </si>
  <si>
    <t>PALPA</t>
  </si>
  <si>
    <t>HUANCAYO</t>
  </si>
  <si>
    <t>GRAN_CHIMU</t>
  </si>
  <si>
    <t>CAÑETE</t>
  </si>
  <si>
    <t>MARISCAL_RAMON_CASTILLA</t>
  </si>
  <si>
    <t>PAITA</t>
  </si>
  <si>
    <t>EL_COLLAO</t>
  </si>
  <si>
    <t>LAMAS</t>
  </si>
  <si>
    <t>TARATA</t>
  </si>
  <si>
    <t>PURUS</t>
  </si>
  <si>
    <t>LUYA</t>
  </si>
  <si>
    <t>CARHUAZ</t>
  </si>
  <si>
    <t>CHINCHEROS</t>
  </si>
  <si>
    <t>CAYLLOMA</t>
  </si>
  <si>
    <t>LA_MAR</t>
  </si>
  <si>
    <t>CONTUMAZA</t>
  </si>
  <si>
    <t>CANCHIS</t>
  </si>
  <si>
    <t>HUANUCO_</t>
  </si>
  <si>
    <t>PISCO</t>
  </si>
  <si>
    <t>JAUJA</t>
  </si>
  <si>
    <t>JULCAN</t>
  </si>
  <si>
    <t>HUARAL</t>
  </si>
  <si>
    <t>MAYNAS</t>
  </si>
  <si>
    <t>PIURA_</t>
  </si>
  <si>
    <t>HUANCANE</t>
  </si>
  <si>
    <t>MARISCAL_CACERES</t>
  </si>
  <si>
    <t>RODRIGUEZ_DE_MENDOZA</t>
  </si>
  <si>
    <t>CARLOS_FERMIN_FITZCARRALD</t>
  </si>
  <si>
    <t>COTABAMBAS</t>
  </si>
  <si>
    <t>CONDESUYOS</t>
  </si>
  <si>
    <t>LUCANAS</t>
  </si>
  <si>
    <t>CUTERVO</t>
  </si>
  <si>
    <t>CHUMBIVILCAS</t>
  </si>
  <si>
    <t>HUAYTARA</t>
  </si>
  <si>
    <t>LAURICOCHA</t>
  </si>
  <si>
    <t>JUNIN_</t>
  </si>
  <si>
    <t>OTUZCO</t>
  </si>
  <si>
    <t>HUAROCHIRI</t>
  </si>
  <si>
    <t>PUTUMAYO</t>
  </si>
  <si>
    <t>SECHURA</t>
  </si>
  <si>
    <t>LAMPA</t>
  </si>
  <si>
    <t>MOYOBAMBA</t>
  </si>
  <si>
    <t>UTCUBAMBA</t>
  </si>
  <si>
    <t>CASMA</t>
  </si>
  <si>
    <t>GRAU</t>
  </si>
  <si>
    <t>ISLAY</t>
  </si>
  <si>
    <t>PARINACOCHAS</t>
  </si>
  <si>
    <t>HUALGAYOC</t>
  </si>
  <si>
    <t>CUSCO_</t>
  </si>
  <si>
    <t>TAYACAJA</t>
  </si>
  <si>
    <t>LEONCIO_PRADO</t>
  </si>
  <si>
    <t>SATIPO</t>
  </si>
  <si>
    <t>PACASMAYO</t>
  </si>
  <si>
    <t>HUAURA</t>
  </si>
  <si>
    <t>REQUENA</t>
  </si>
  <si>
    <t>SULLANA</t>
  </si>
  <si>
    <t>MELGAR</t>
  </si>
  <si>
    <t>PICOTA</t>
  </si>
  <si>
    <t>CORONGO</t>
  </si>
  <si>
    <t>LA_UNION</t>
  </si>
  <si>
    <t>PAUCAR_DEL_SARA_SARA</t>
  </si>
  <si>
    <t>JAEN</t>
  </si>
  <si>
    <t>ESPINAR</t>
  </si>
  <si>
    <t>MARAÑON</t>
  </si>
  <si>
    <t>TARMA</t>
  </si>
  <si>
    <t>PATAZ</t>
  </si>
  <si>
    <t>LIMA_</t>
  </si>
  <si>
    <t>UCAYALI_</t>
  </si>
  <si>
    <t>TALARA</t>
  </si>
  <si>
    <t>MOHO</t>
  </si>
  <si>
    <t>RIOJA</t>
  </si>
  <si>
    <t>HUARAZ</t>
  </si>
  <si>
    <t>SUCRE</t>
  </si>
  <si>
    <t>SAN_IGNACIO</t>
  </si>
  <si>
    <t>LA_CONVENCION</t>
  </si>
  <si>
    <t>PACHITEA</t>
  </si>
  <si>
    <t>YAULI</t>
  </si>
  <si>
    <t>SANCHEZ_CARRION</t>
  </si>
  <si>
    <t>OYON</t>
  </si>
  <si>
    <t>PUNO_</t>
  </si>
  <si>
    <t>SAN_MARTIN_</t>
  </si>
  <si>
    <t>HUARI</t>
  </si>
  <si>
    <t>VICTOR_FAJARDO</t>
  </si>
  <si>
    <t>SAN_MARCOS</t>
  </si>
  <si>
    <t>PARURO</t>
  </si>
  <si>
    <t>PUERTO_INCA</t>
  </si>
  <si>
    <t>SANTIAGO_DE_CHUCO</t>
  </si>
  <si>
    <t>YAUYOS</t>
  </si>
  <si>
    <t>SAN_ANTONIO_DE_PUTINA</t>
  </si>
  <si>
    <t>TOCACHE</t>
  </si>
  <si>
    <t>HUARMEY</t>
  </si>
  <si>
    <t>VILCAS_HUAMAN</t>
  </si>
  <si>
    <t>SAN_MIGUEL</t>
  </si>
  <si>
    <t>PAUCARTAMBO</t>
  </si>
  <si>
    <t>YAROWILCA</t>
  </si>
  <si>
    <t>TRUJILLO</t>
  </si>
  <si>
    <t>SAN_ROMAN</t>
  </si>
  <si>
    <t>HUAYLAS</t>
  </si>
  <si>
    <t>SAN_PABLO</t>
  </si>
  <si>
    <t>QUISPICANCHI</t>
  </si>
  <si>
    <t>VIRU</t>
  </si>
  <si>
    <t>SANDIA</t>
  </si>
  <si>
    <t>MARISCAL_LUZURIAGA</t>
  </si>
  <si>
    <t>SANTA_CRUZ</t>
  </si>
  <si>
    <t>URUBAMBA</t>
  </si>
  <si>
    <t>YUNGUYO</t>
  </si>
  <si>
    <t>OCROS</t>
  </si>
  <si>
    <t>PALLASCA</t>
  </si>
  <si>
    <t>POMABAMBA</t>
  </si>
  <si>
    <t>RECUAY</t>
  </si>
  <si>
    <t>SANTA</t>
  </si>
  <si>
    <t>SIHUAS</t>
  </si>
  <si>
    <t>YUNGAY</t>
  </si>
  <si>
    <t>LEONCIO</t>
  </si>
  <si>
    <t>VILCAS</t>
  </si>
  <si>
    <t>ACOPIA</t>
  </si>
  <si>
    <t>BALSAPUERTO</t>
  </si>
  <si>
    <t>LIRCAY</t>
  </si>
  <si>
    <t>ANCHONGA</t>
  </si>
  <si>
    <t>ACZO</t>
  </si>
  <si>
    <t>ALTO_SELVA_ALEGRE</t>
  </si>
  <si>
    <t>ACOCHACA</t>
  </si>
  <si>
    <t>RAYMONDI</t>
  </si>
  <si>
    <t>CAPAYA</t>
  </si>
  <si>
    <t>ACHAYA</t>
  </si>
  <si>
    <t>ARAMANGO</t>
  </si>
  <si>
    <t>ALTO_BIAVO</t>
  </si>
  <si>
    <t>BAMBAMARCA</t>
  </si>
  <si>
    <t>ABELARDO_PARDO_LEZAMETA</t>
  </si>
  <si>
    <t>CHISQUILLA</t>
  </si>
  <si>
    <t>CACHACHI</t>
  </si>
  <si>
    <t>CHECCA</t>
  </si>
  <si>
    <t>CHECACUPE</t>
  </si>
  <si>
    <t>CAIRANI</t>
  </si>
  <si>
    <t>ARAHUAY</t>
  </si>
  <si>
    <t>ASIA</t>
  </si>
  <si>
    <t>AJOYANI</t>
  </si>
  <si>
    <t>ACARI</t>
  </si>
  <si>
    <t>ACOPAMPA</t>
  </si>
  <si>
    <t>SAN_LUIS</t>
  </si>
  <si>
    <t>BUENA_VISTA_ALTA</t>
  </si>
  <si>
    <t>ANDAGUA</t>
  </si>
  <si>
    <t>ARMA</t>
  </si>
  <si>
    <t>ACHOMA</t>
  </si>
  <si>
    <t>CAYALTI</t>
  </si>
  <si>
    <t>ALTO_LARAN</t>
  </si>
  <si>
    <t>ANCO_HUALLO</t>
  </si>
  <si>
    <t>ANGUIA</t>
  </si>
  <si>
    <t>DESAGUADERO</t>
  </si>
  <si>
    <t>CAPACMARCA</t>
  </si>
  <si>
    <t>AHUAC</t>
  </si>
  <si>
    <t>ANCO</t>
  </si>
  <si>
    <t>ACO</t>
  </si>
  <si>
    <t>ANDARAY</t>
  </si>
  <si>
    <t>EL_CENEPA</t>
  </si>
  <si>
    <t>CANOAS_DE_PUNTA_SA</t>
  </si>
  <si>
    <t>CHILETE</t>
  </si>
  <si>
    <t>CALLERIA</t>
  </si>
  <si>
    <t>CHALLHUAHUACHO</t>
  </si>
  <si>
    <t>CCORCA</t>
  </si>
  <si>
    <t>CALLAYUC</t>
  </si>
  <si>
    <t>CHACAYAN</t>
  </si>
  <si>
    <t>ANDOA</t>
  </si>
  <si>
    <t>CHUQUIS</t>
  </si>
  <si>
    <t>CAPAZO</t>
  </si>
  <si>
    <t>AGUA_BLANCA</t>
  </si>
  <si>
    <t>ALTO_PICHIGUA</t>
  </si>
  <si>
    <t>CAÑARIS</t>
  </si>
  <si>
    <t>CHOJATA</t>
  </si>
  <si>
    <t>CASCAS</t>
  </si>
  <si>
    <t>CHUQUIBAMBILLA</t>
  </si>
  <si>
    <t>CANCHABAMBA</t>
  </si>
  <si>
    <t>ALTO_SAPOSOA</t>
  </si>
  <si>
    <t>ARANCAY</t>
  </si>
  <si>
    <t>ACOCRO</t>
  </si>
  <si>
    <t>CARAPO</t>
  </si>
  <si>
    <t>CANCHAQUE</t>
  </si>
  <si>
    <t>COJATA</t>
  </si>
  <si>
    <t>ACOBAMBILLA</t>
  </si>
  <si>
    <t>CARHUACALLANGA</t>
  </si>
  <si>
    <t>AYAHUANCO</t>
  </si>
  <si>
    <t>AMARILIS</t>
  </si>
  <si>
    <t>ATAVILLOS_ALTO</t>
  </si>
  <si>
    <t>COCHABAMBA</t>
  </si>
  <si>
    <t>ANRA</t>
  </si>
  <si>
    <t>COCHAPETI</t>
  </si>
  <si>
    <t>ANTIOQUIA</t>
  </si>
  <si>
    <t>AMBAR</t>
  </si>
  <si>
    <t>CARAZ</t>
  </si>
  <si>
    <t>AYAVI</t>
  </si>
  <si>
    <t>EL_ALGARROBAL</t>
  </si>
  <si>
    <t>COCACHACRA</t>
  </si>
  <si>
    <t>ACOLLA</t>
  </si>
  <si>
    <t>ILABAYA</t>
  </si>
  <si>
    <t>CALAMARCA</t>
  </si>
  <si>
    <t>CARHUAMAYO</t>
  </si>
  <si>
    <t>ECHARATE</t>
  </si>
  <si>
    <t>ANCHIHUA</t>
  </si>
  <si>
    <t>ALCA</t>
  </si>
  <si>
    <t>ALONSO_DE_ALVARADO</t>
  </si>
  <si>
    <t>CHOCHOPE</t>
  </si>
  <si>
    <t>CABANILLA</t>
  </si>
  <si>
    <t>BAÑOS</t>
  </si>
  <si>
    <t>DANIEL_ALOMIA_ROBLES</t>
  </si>
  <si>
    <t>ANCON</t>
  </si>
  <si>
    <t>NAUTA</t>
  </si>
  <si>
    <t>AUCARA</t>
  </si>
  <si>
    <t>CAMPORREDONDO</t>
  </si>
  <si>
    <t>FITZCARRALD</t>
  </si>
  <si>
    <t>CHOLON</t>
  </si>
  <si>
    <t>CAMPANILLA</t>
  </si>
  <si>
    <t>CASCA</t>
  </si>
  <si>
    <t>CARUMAS</t>
  </si>
  <si>
    <t>PEBAS</t>
  </si>
  <si>
    <t>ALTO_NANAY</t>
  </si>
  <si>
    <t>ANTAUTA</t>
  </si>
  <si>
    <t>CONIMA</t>
  </si>
  <si>
    <t>BUENOS_AIRES</t>
  </si>
  <si>
    <t>CALZADA</t>
  </si>
  <si>
    <t>CHANGUILLO</t>
  </si>
  <si>
    <t>ACAS</t>
  </si>
  <si>
    <t>AGALLPAMPA</t>
  </si>
  <si>
    <t>CHONTABAMBA</t>
  </si>
  <si>
    <t>ANDAJES</t>
  </si>
  <si>
    <t>CHAGLLA</t>
  </si>
  <si>
    <t>ALEXANDER_VON_HUMBOLD</t>
  </si>
  <si>
    <t>AMOTAPE</t>
  </si>
  <si>
    <t>LLIPATA</t>
  </si>
  <si>
    <t>CHUMPI</t>
  </si>
  <si>
    <t>ACCHA</t>
  </si>
  <si>
    <t>CHAUPIMARCA</t>
  </si>
  <si>
    <t>BULDIBUYO</t>
  </si>
  <si>
    <t>COLTA</t>
  </si>
  <si>
    <t>CAICAY</t>
  </si>
  <si>
    <t>HUANCANO</t>
  </si>
  <si>
    <t>HUAYLLAN</t>
  </si>
  <si>
    <t>CODO_DEL_POZUZO</t>
  </si>
  <si>
    <t>ACORA</t>
  </si>
  <si>
    <t>PUTUMAY</t>
  </si>
  <si>
    <t>ANDAHUAYLILLAS</t>
  </si>
  <si>
    <t>CATAC</t>
  </si>
  <si>
    <t>ALTO_TAPICHE</t>
  </si>
  <si>
    <t>AWAJUN</t>
  </si>
  <si>
    <t>CHIRIMOTO</t>
  </si>
  <si>
    <t>ANANEA</t>
  </si>
  <si>
    <t>CHIRINOS</t>
  </si>
  <si>
    <t>CHANCAY</t>
  </si>
  <si>
    <t>ALBERTO_LEVEAU</t>
  </si>
  <si>
    <t>SAN_BERNARDINO</t>
  </si>
  <si>
    <t>CABANA</t>
  </si>
  <si>
    <t>CHUGAY</t>
  </si>
  <si>
    <t>ALTO_INAMBARI</t>
  </si>
  <si>
    <t>CACERES_DEL_PERU</t>
  </si>
  <si>
    <t>ANDABAMBA</t>
  </si>
  <si>
    <t>ANGASMARCA</t>
  </si>
  <si>
    <t>COVIRIALI</t>
  </si>
  <si>
    <t>BELLAVISTA_DE_LA_UNION</t>
  </si>
  <si>
    <t>BELEN</t>
  </si>
  <si>
    <t>ALTO_DE_LA_ALIANZA</t>
  </si>
  <si>
    <t>IBERIA</t>
  </si>
  <si>
    <t>EL_ALTO</t>
  </si>
  <si>
    <t>INAMBARI</t>
  </si>
  <si>
    <t>CHUCATAMANI</t>
  </si>
  <si>
    <t>ACOSTAMBO</t>
  </si>
  <si>
    <t>NUEVO_PROGRESO</t>
  </si>
  <si>
    <t>EL_PORVENIR</t>
  </si>
  <si>
    <t>CORRALES</t>
  </si>
  <si>
    <t>CONTAMANA</t>
  </si>
  <si>
    <t>CHINCHERO</t>
  </si>
  <si>
    <t>BAGUA_GRANDE</t>
  </si>
  <si>
    <t>ALCAMENCA</t>
  </si>
  <si>
    <t>ACCOMARCA</t>
  </si>
  <si>
    <t>CHAO</t>
  </si>
  <si>
    <t>APARICIO_POMARES</t>
  </si>
  <si>
    <t>CHACAPALPA</t>
  </si>
  <si>
    <t>ALIS</t>
  </si>
  <si>
    <t>CASCAPARA</t>
  </si>
  <si>
    <t>ANAPIA</t>
  </si>
  <si>
    <t>AGUAS_VERDES</t>
  </si>
  <si>
    <t>CHACOCHE</t>
  </si>
  <si>
    <t>ACOS</t>
  </si>
  <si>
    <t>CORIS</t>
  </si>
  <si>
    <t>CAYNA</t>
  </si>
  <si>
    <t>ANDARAPA</t>
  </si>
  <si>
    <t>CALLANMARCA</t>
  </si>
  <si>
    <t>EL_ORO</t>
  </si>
  <si>
    <t>CHACCHO</t>
  </si>
  <si>
    <t>CASA_GRANDE</t>
  </si>
  <si>
    <t>CHACAS</t>
  </si>
  <si>
    <t>SEPAHUA</t>
  </si>
  <si>
    <t>FRIAS</t>
  </si>
  <si>
    <t>CARAYBAMBA</t>
  </si>
  <si>
    <t>ARAPA</t>
  </si>
  <si>
    <t>PARAMONGA</t>
  </si>
  <si>
    <t>BAJO_BIAVO</t>
  </si>
  <si>
    <t>CHURUJA</t>
  </si>
  <si>
    <t>COPA</t>
  </si>
  <si>
    <t>COYA</t>
  </si>
  <si>
    <t>JOSE_MARIA_QUIMPER</t>
  </si>
  <si>
    <t>KUNTURKANKI</t>
  </si>
  <si>
    <t>COMBAPATA</t>
  </si>
  <si>
    <t>CAMILACA</t>
  </si>
  <si>
    <t>CHUSCHI</t>
  </si>
  <si>
    <t>CALANGO</t>
  </si>
  <si>
    <t>AYAPATA</t>
  </si>
  <si>
    <t>ATICO</t>
  </si>
  <si>
    <t>AMASHCA</t>
  </si>
  <si>
    <t>SAN_NICOLAS</t>
  </si>
  <si>
    <t>APLAO</t>
  </si>
  <si>
    <t>AURAHUA</t>
  </si>
  <si>
    <t>CABANACONDE</t>
  </si>
  <si>
    <t>CHUMUCH</t>
  </si>
  <si>
    <t>BALSAS</t>
  </si>
  <si>
    <t>PERENE</t>
  </si>
  <si>
    <t>PACANGA</t>
  </si>
  <si>
    <t>CHAVIN</t>
  </si>
  <si>
    <t>CHADIN</t>
  </si>
  <si>
    <t>HUACULLANI</t>
  </si>
  <si>
    <t>CHAMACA</t>
  </si>
  <si>
    <t>CHONGOS_BAJO</t>
  </si>
  <si>
    <t>CHINCHIHUASI</t>
  </si>
  <si>
    <t>ANDAMARCA</t>
  </si>
  <si>
    <t>CAYARANI</t>
  </si>
  <si>
    <t>NIEVA</t>
  </si>
  <si>
    <t>CASITAS</t>
  </si>
  <si>
    <t>CAMPOVERDE</t>
  </si>
  <si>
    <t>BAMBAS</t>
  </si>
  <si>
    <t>CHOROS</t>
  </si>
  <si>
    <t>GOYLLARISQUIZGA</t>
  </si>
  <si>
    <t>BARRANCA_DATEM_DEL_MARAÑON</t>
  </si>
  <si>
    <t>CONDURIRI</t>
  </si>
  <si>
    <t>SAN_JOSE_DE_SISA</t>
  </si>
  <si>
    <t>CONDOROMA</t>
  </si>
  <si>
    <t>COALAQUE</t>
  </si>
  <si>
    <t>LUCMA</t>
  </si>
  <si>
    <t>CURASCO</t>
  </si>
  <si>
    <t>CHUGUR</t>
  </si>
  <si>
    <t>EL_ESLABON</t>
  </si>
  <si>
    <t>CHAVIN_DE_PARIARCA</t>
  </si>
  <si>
    <t>ACOS_VINCHOS</t>
  </si>
  <si>
    <t>SACSAMARCA</t>
  </si>
  <si>
    <t>EL_CARMEN_DE_LA_FRONTERA</t>
  </si>
  <si>
    <t>ACORIA</t>
  </si>
  <si>
    <t>CHACAPAMPA</t>
  </si>
  <si>
    <t>CANAYR</t>
  </si>
  <si>
    <t>CHINCHAO</t>
  </si>
  <si>
    <t>ATAVILLOS_BAJO</t>
  </si>
  <si>
    <t>COLCABAMBA</t>
  </si>
  <si>
    <t>CAJAY</t>
  </si>
  <si>
    <t>CULEBRAS</t>
  </si>
  <si>
    <t>CALLAHUANCA</t>
  </si>
  <si>
    <t>CALETA_DE_CARQUIN</t>
  </si>
  <si>
    <t>HUALLANCA</t>
  </si>
  <si>
    <t>CORDOVA</t>
  </si>
  <si>
    <t>LA_TINGUIÑA</t>
  </si>
  <si>
    <t>DEAN_VALDIVIA</t>
  </si>
  <si>
    <t>CHONTALI</t>
  </si>
  <si>
    <t>APATA</t>
  </si>
  <si>
    <t>ITE</t>
  </si>
  <si>
    <t>CARABAMBA</t>
  </si>
  <si>
    <t>HUAYOPATA</t>
  </si>
  <si>
    <t>CHARCANA</t>
  </si>
  <si>
    <t>BARRANQUITA</t>
  </si>
  <si>
    <t>ILLIMO</t>
  </si>
  <si>
    <t>CALAPUJA</t>
  </si>
  <si>
    <t>JESUS</t>
  </si>
  <si>
    <t>HERMILIO_VALDIZAN</t>
  </si>
  <si>
    <t>ATE</t>
  </si>
  <si>
    <t>PARINARI</t>
  </si>
  <si>
    <t>COCABAMBA</t>
  </si>
  <si>
    <t>HUEPETUHE</t>
  </si>
  <si>
    <t>HUACRACHUCO</t>
  </si>
  <si>
    <t>HUICUNGO</t>
  </si>
  <si>
    <t>ELEAZAR_GUZMAN_BARRON</t>
  </si>
  <si>
    <t>CUCHUMBAYA</t>
  </si>
  <si>
    <t>RAMON_CASTILLA</t>
  </si>
  <si>
    <t>AYAVIRI</t>
  </si>
  <si>
    <t>HUAYRAPATA</t>
  </si>
  <si>
    <t>CHALACO</t>
  </si>
  <si>
    <t>HABANA</t>
  </si>
  <si>
    <t>EL_INGENIO</t>
  </si>
  <si>
    <t>CAJAMARQUILLA</t>
  </si>
  <si>
    <t>CHARAT</t>
  </si>
  <si>
    <t>CONSTITUCIO</t>
  </si>
  <si>
    <t>CAUJUL</t>
  </si>
  <si>
    <t>JEQUETEPEQUE</t>
  </si>
  <si>
    <t>MOLINO</t>
  </si>
  <si>
    <t>CURIMANA</t>
  </si>
  <si>
    <t>ARENAL</t>
  </si>
  <si>
    <t>CORACORA</t>
  </si>
  <si>
    <t>CCAPI</t>
  </si>
  <si>
    <t>HUACHON</t>
  </si>
  <si>
    <t>CHILLIA</t>
  </si>
  <si>
    <t>CORCULLA</t>
  </si>
  <si>
    <t>CHALLABAMBA</t>
  </si>
  <si>
    <t>CASPISAPA</t>
  </si>
  <si>
    <t>HUMAY</t>
  </si>
  <si>
    <t>CATACAOS</t>
  </si>
  <si>
    <t>PAROBAMBA</t>
  </si>
  <si>
    <t>HONORIA</t>
  </si>
  <si>
    <t>AMANTANI</t>
  </si>
  <si>
    <t>ROSA_PANDUR</t>
  </si>
  <si>
    <t>CAMANTI</t>
  </si>
  <si>
    <t>COTAPARACO</t>
  </si>
  <si>
    <t>CAPELO</t>
  </si>
  <si>
    <t>ELIAS_SOPLIN_VARGAS</t>
  </si>
  <si>
    <t>COCHAMAL</t>
  </si>
  <si>
    <t>PEDRO_VILCA_APAZA</t>
  </si>
  <si>
    <t>HUARANGO</t>
  </si>
  <si>
    <t>EDUARDO_VILLANUEVA</t>
  </si>
  <si>
    <t>CACATACHI</t>
  </si>
  <si>
    <t>CALQUIS</t>
  </si>
  <si>
    <t>CABANILLAS</t>
  </si>
  <si>
    <t>COCHORCO</t>
  </si>
  <si>
    <t>CUYOCUYO</t>
  </si>
  <si>
    <t>CHIMBOTE</t>
  </si>
  <si>
    <t>CATACHE</t>
  </si>
  <si>
    <t>CACHICADAN</t>
  </si>
  <si>
    <t>LLAYLLA</t>
  </si>
  <si>
    <t>BERNAL</t>
  </si>
  <si>
    <t>ALFONSO_UGARTE</t>
  </si>
  <si>
    <t>CHALCOS</t>
  </si>
  <si>
    <t>IGNACIO_ESCUDERO</t>
  </si>
  <si>
    <t>CALANA</t>
  </si>
  <si>
    <t>IÑAPARI</t>
  </si>
  <si>
    <t>LA_BREA</t>
  </si>
  <si>
    <t>LABERINTO</t>
  </si>
  <si>
    <t>ESTIQUE</t>
  </si>
  <si>
    <t>HUARICOLCA</t>
  </si>
  <si>
    <t>ACRAQUIA</t>
  </si>
  <si>
    <t>POLVORA</t>
  </si>
  <si>
    <t>FLORENCIA_DE_MORA</t>
  </si>
  <si>
    <t>LA_CRUZ</t>
  </si>
  <si>
    <t>INAHUAYA</t>
  </si>
  <si>
    <t>HUAYLLABAMBA</t>
  </si>
  <si>
    <t>CAJARURO</t>
  </si>
  <si>
    <t>APONGO</t>
  </si>
  <si>
    <t>CARHUANCA</t>
  </si>
  <si>
    <t>GUADALUPITO</t>
  </si>
  <si>
    <t>CAHUAC</t>
  </si>
  <si>
    <t>HUAY_HUAY</t>
  </si>
  <si>
    <t>AYAUCA</t>
  </si>
  <si>
    <t>MANCOS</t>
  </si>
  <si>
    <t>COPANI</t>
  </si>
  <si>
    <t>MATAPALO</t>
  </si>
  <si>
    <t>CIRCA</t>
  </si>
  <si>
    <t>MOSOC_LLACTA</t>
  </si>
  <si>
    <t>HUACLLAN</t>
  </si>
  <si>
    <t>CAHUAPANAS</t>
  </si>
  <si>
    <t>COLPAS</t>
  </si>
  <si>
    <t>CHIARA</t>
  </si>
  <si>
    <t>CCOCHACCASA</t>
  </si>
  <si>
    <t>HUAQUIRCA</t>
  </si>
  <si>
    <t>CHINGAS</t>
  </si>
  <si>
    <t>CAYMA</t>
  </si>
  <si>
    <t>CHICAMA</t>
  </si>
  <si>
    <t>TAHUANIA</t>
  </si>
  <si>
    <t>JILILI</t>
  </si>
  <si>
    <t>CHALHUANCA</t>
  </si>
  <si>
    <t>ASILLO</t>
  </si>
  <si>
    <t>COPALLIN</t>
  </si>
  <si>
    <t>PATIVILCA</t>
  </si>
  <si>
    <t>CONDORMARCA</t>
  </si>
  <si>
    <t>AQUIA</t>
  </si>
  <si>
    <t>COROSHA</t>
  </si>
  <si>
    <t>CONDEBAMBA</t>
  </si>
  <si>
    <t>CHETILLA</t>
  </si>
  <si>
    <t>GORGOR</t>
  </si>
  <si>
    <t>LAMAY</t>
  </si>
  <si>
    <t>CARMEN_DE_LA_LEGUA_REYNOSO</t>
  </si>
  <si>
    <t>MARIANO_NICOLAS_VALCARCEL</t>
  </si>
  <si>
    <t>LANGUI</t>
  </si>
  <si>
    <t>MARANGANI</t>
  </si>
  <si>
    <t>LOS_MOROCHUCOS</t>
  </si>
  <si>
    <t>HUAMANTANGA</t>
  </si>
  <si>
    <t>CERRO_AZUL</t>
  </si>
  <si>
    <t>COASA</t>
  </si>
  <si>
    <t>ATIQUIPA</t>
  </si>
  <si>
    <t>YAUYA</t>
  </si>
  <si>
    <t>COMANDANTE_NOEL</t>
  </si>
  <si>
    <t>AYO</t>
  </si>
  <si>
    <t>CAPILLAS</t>
  </si>
  <si>
    <t>CALLALLI</t>
  </si>
  <si>
    <t>CORTEGANA</t>
  </si>
  <si>
    <t>PICHANAQUI</t>
  </si>
  <si>
    <t>PUEBLO_NUEVO</t>
  </si>
  <si>
    <t>CHONGOYAPE</t>
  </si>
  <si>
    <t>CHINCHA_ALTA</t>
  </si>
  <si>
    <t>COCHARCAS</t>
  </si>
  <si>
    <t>CHALAMARCA</t>
  </si>
  <si>
    <t>JULI</t>
  </si>
  <si>
    <t>COLQUEMARCA</t>
  </si>
  <si>
    <t>CHAMBARA</t>
  </si>
  <si>
    <t>CHICHAS</t>
  </si>
  <si>
    <t>RIO_SANTIAGO</t>
  </si>
  <si>
    <t>ZORRITOS</t>
  </si>
  <si>
    <t>CUPISNIQUE</t>
  </si>
  <si>
    <t>IPARIA</t>
  </si>
  <si>
    <t>COYLLURQUI</t>
  </si>
  <si>
    <t>POROY</t>
  </si>
  <si>
    <t>CUJILLO</t>
  </si>
  <si>
    <t>PAUCAR</t>
  </si>
  <si>
    <t>MARIAS</t>
  </si>
  <si>
    <t>ILAVE</t>
  </si>
  <si>
    <t>COPORAQUE</t>
  </si>
  <si>
    <t>INCAHUASI</t>
  </si>
  <si>
    <t>ICHUÑA</t>
  </si>
  <si>
    <t>MARMOT</t>
  </si>
  <si>
    <t>CURPAHUASI</t>
  </si>
  <si>
    <t>PISCOYACU</t>
  </si>
  <si>
    <t>JACAS_GRANDE</t>
  </si>
  <si>
    <t>ANDRES_AVELINO_CACERE</t>
  </si>
  <si>
    <t>SANCOS</t>
  </si>
  <si>
    <t>HUATASANI</t>
  </si>
  <si>
    <t>ASCENSION</t>
  </si>
  <si>
    <t>CHICCHE</t>
  </si>
  <si>
    <t>HUAMANGUILLA</t>
  </si>
  <si>
    <t>CHURUBAMBA</t>
  </si>
  <si>
    <t>AUCALLAMA</t>
  </si>
  <si>
    <t>HUANCHAY</t>
  </si>
  <si>
    <t>CHAVIN_DE_HUANTAR</t>
  </si>
  <si>
    <t>CARAMPOMA</t>
  </si>
  <si>
    <t>CHECRAS</t>
  </si>
  <si>
    <t>HUATA</t>
  </si>
  <si>
    <t>HUAYACUNDO_ARMA</t>
  </si>
  <si>
    <t>LOS_AQUIJES</t>
  </si>
  <si>
    <t>PACOCHA</t>
  </si>
  <si>
    <t>COLASAY</t>
  </si>
  <si>
    <t>ATAURA</t>
  </si>
  <si>
    <t>LOCUMBA</t>
  </si>
  <si>
    <t>HUASO</t>
  </si>
  <si>
    <t>ONDORES</t>
  </si>
  <si>
    <t>INKAWAS</t>
  </si>
  <si>
    <t>AYNA</t>
  </si>
  <si>
    <t>COTAHUASI</t>
  </si>
  <si>
    <t>CAYNARACHI</t>
  </si>
  <si>
    <t>JAYANCA</t>
  </si>
  <si>
    <t>JIVIA</t>
  </si>
  <si>
    <t>JOSE_CRESPO_Y_CASTILLO</t>
  </si>
  <si>
    <t>BARRANCO</t>
  </si>
  <si>
    <t>TIGRE</t>
  </si>
  <si>
    <t>CARMEN_SALCEDO</t>
  </si>
  <si>
    <t>COLCAMAR</t>
  </si>
  <si>
    <t>SAN_BUENAVENTURA</t>
  </si>
  <si>
    <t>JUANJUI</t>
  </si>
  <si>
    <t>FIDEL_OLIVAS_ESCUDERO</t>
  </si>
  <si>
    <t>FERNANDO_LORES</t>
  </si>
  <si>
    <t>CUPI</t>
  </si>
  <si>
    <t>CHULUCANAS</t>
  </si>
  <si>
    <t>JEPELACIO</t>
  </si>
  <si>
    <t>MARCONA</t>
  </si>
  <si>
    <t>CARHUAPAMPA</t>
  </si>
  <si>
    <t>HUARANCHAL</t>
  </si>
  <si>
    <t>COCHAMARCA</t>
  </si>
  <si>
    <t>PANAO</t>
  </si>
  <si>
    <t>IRAZOLA</t>
  </si>
  <si>
    <t>COLAN</t>
  </si>
  <si>
    <t>CONCHUCOS</t>
  </si>
  <si>
    <t>RIO_GRANDE</t>
  </si>
  <si>
    <t>CORONEL_CASTAÑEDA</t>
  </si>
  <si>
    <t>COLCHA</t>
  </si>
  <si>
    <t>HUARIACA</t>
  </si>
  <si>
    <t>HUANCASPATA</t>
  </si>
  <si>
    <t>COLQUEPATA</t>
  </si>
  <si>
    <t>INDEPENDENCIA</t>
  </si>
  <si>
    <t>CURA_MORI</t>
  </si>
  <si>
    <t>ATUNCOLLA</t>
  </si>
  <si>
    <t>TENIENTE_MANUEL_CLAVER</t>
  </si>
  <si>
    <t>CCARHUAYO</t>
  </si>
  <si>
    <t>HUAYLLAPAMPA</t>
  </si>
  <si>
    <t>EMILIO_SAN_MARTIN</t>
  </si>
  <si>
    <t>NUEVA_CAJAMARCA</t>
  </si>
  <si>
    <t>HUAMBO</t>
  </si>
  <si>
    <t>PUTINA</t>
  </si>
  <si>
    <t>LA_COIPA</t>
  </si>
  <si>
    <t>GREGORIO_PITA</t>
  </si>
  <si>
    <t>CHAZUTA</t>
  </si>
  <si>
    <t>CATILLUC</t>
  </si>
  <si>
    <t>CARACOTO</t>
  </si>
  <si>
    <t>CURGOS</t>
  </si>
  <si>
    <t>LIMBANI</t>
  </si>
  <si>
    <t>COISHCO</t>
  </si>
  <si>
    <t>CHANCAYBAÑOS</t>
  </si>
  <si>
    <t>MOLLEBAMBA</t>
  </si>
  <si>
    <t>MAZAMARI</t>
  </si>
  <si>
    <t>CRISTO_NOS_VALGA</t>
  </si>
  <si>
    <t>CASHAPAMPA</t>
  </si>
  <si>
    <t>CHILCAYOC</t>
  </si>
  <si>
    <t>LANCONES</t>
  </si>
  <si>
    <t>CIUDAD_NUEVA</t>
  </si>
  <si>
    <t>LOBITOS</t>
  </si>
  <si>
    <t>LAS_PIEDRAS</t>
  </si>
  <si>
    <t>ESTIQUE_PAMPA</t>
  </si>
  <si>
    <t>HUASAHUASI</t>
  </si>
  <si>
    <t>AHUAYCHA</t>
  </si>
  <si>
    <t>SHUNTE</t>
  </si>
  <si>
    <t>HUANCHACO</t>
  </si>
  <si>
    <t>PAMPAS_DE_HOSPITAL</t>
  </si>
  <si>
    <t>PADRE_MARQUEZ</t>
  </si>
  <si>
    <t>MACHUPICCHU</t>
  </si>
  <si>
    <t>CUMBA</t>
  </si>
  <si>
    <t>ASQUIPATA</t>
  </si>
  <si>
    <t>CHACABAMBA</t>
  </si>
  <si>
    <t>LA_OROYA</t>
  </si>
  <si>
    <t>MATACOTO</t>
  </si>
  <si>
    <t>CUTURAPI</t>
  </si>
  <si>
    <t>PAPAYAL</t>
  </si>
  <si>
    <t>CURAHUASI</t>
  </si>
  <si>
    <t>CAJA</t>
  </si>
  <si>
    <t>POMACANCHI</t>
  </si>
  <si>
    <t>LA_MERCED</t>
  </si>
  <si>
    <t>JEBEROS</t>
  </si>
  <si>
    <t>CONCHAMARCA</t>
  </si>
  <si>
    <t>HUANCARAMA</t>
  </si>
  <si>
    <t>CHINCHO</t>
  </si>
  <si>
    <t>JUAN_ESPINOZA_MEDRANO</t>
  </si>
  <si>
    <t>LLAMELLIN</t>
  </si>
  <si>
    <t>CERRO_COLORADO</t>
  </si>
  <si>
    <t>CHOCOPE</t>
  </si>
  <si>
    <t>YURUA</t>
  </si>
  <si>
    <t>LAGUNAS</t>
  </si>
  <si>
    <t>CHAPIMARCA</t>
  </si>
  <si>
    <t>EL_PARCO</t>
  </si>
  <si>
    <t>SUPE</t>
  </si>
  <si>
    <t>LONGOTEA</t>
  </si>
  <si>
    <t>CAJACAY</t>
  </si>
  <si>
    <t>CUISPES</t>
  </si>
  <si>
    <t>SITACOCHA</t>
  </si>
  <si>
    <t>COSPAN</t>
  </si>
  <si>
    <t>HUANCAPON</t>
  </si>
  <si>
    <t>LARES</t>
  </si>
  <si>
    <t>LA_PERLA</t>
  </si>
  <si>
    <t>LAYO</t>
  </si>
  <si>
    <t>PITUMARCA</t>
  </si>
  <si>
    <t>CURIBAYA</t>
  </si>
  <si>
    <t>MARIA_PARADO_DE_BELLIDO</t>
  </si>
  <si>
    <t>HUAROS</t>
  </si>
  <si>
    <t>CHILCA</t>
  </si>
  <si>
    <t>CORANI</t>
  </si>
  <si>
    <t>BELLA_UNION</t>
  </si>
  <si>
    <t>ATAQUERO</t>
  </si>
  <si>
    <t>YAUTAN</t>
  </si>
  <si>
    <t>CHACHAS</t>
  </si>
  <si>
    <t>HUASMIN</t>
  </si>
  <si>
    <t>CHETO</t>
  </si>
  <si>
    <t>SAN_LUIS_DE_SHUARO</t>
  </si>
  <si>
    <t>ETEN</t>
  </si>
  <si>
    <t>CHINCHA_BAJA</t>
  </si>
  <si>
    <t>HUACCANA</t>
  </si>
  <si>
    <t>CHIGUIRIP</t>
  </si>
  <si>
    <t>KELLUYO</t>
  </si>
  <si>
    <t>LIVITACA</t>
  </si>
  <si>
    <t>HUACHAC</t>
  </si>
  <si>
    <t>COSM</t>
  </si>
  <si>
    <t>COCHAS</t>
  </si>
  <si>
    <t>CHUQUIBAMBA</t>
  </si>
  <si>
    <t>GUZMANGO</t>
  </si>
  <si>
    <t>MANANTA</t>
  </si>
  <si>
    <t>CUSCA</t>
  </si>
  <si>
    <t>HAQUIRA</t>
  </si>
  <si>
    <t>SAN_JERONIMO</t>
  </si>
  <si>
    <t>SAN_PEDRO_DE_PILLAO</t>
  </si>
  <si>
    <t>MANSERICHE</t>
  </si>
  <si>
    <t>PACHAS</t>
  </si>
  <si>
    <t>PILCUYO</t>
  </si>
  <si>
    <t>SANTA_ROSA</t>
  </si>
  <si>
    <t>MANUEL_ANTONIO_MESONES_MURO</t>
  </si>
  <si>
    <t>LA_CAPILLA</t>
  </si>
  <si>
    <t>SAYAPULLO</t>
  </si>
  <si>
    <t>GAMARRA</t>
  </si>
  <si>
    <t>PINRA</t>
  </si>
  <si>
    <t>SACANCHE</t>
  </si>
  <si>
    <t>JIRCAN</t>
  </si>
  <si>
    <t>SANTIAGO_DE_LUCANAMARCA</t>
  </si>
  <si>
    <t>HUARMACA</t>
  </si>
  <si>
    <t>INCHUPALLA</t>
  </si>
  <si>
    <t>CONAYCA</t>
  </si>
  <si>
    <t>HUACACHI</t>
  </si>
  <si>
    <t>HUAYAN</t>
  </si>
  <si>
    <t>CHICLA</t>
  </si>
  <si>
    <t>HUACHO</t>
  </si>
  <si>
    <t>OCUCAJE</t>
  </si>
  <si>
    <t>MEJIA</t>
  </si>
  <si>
    <t>HUABAL</t>
  </si>
  <si>
    <t>CANCHAYLLO</t>
  </si>
  <si>
    <t>ULCUMAYO</t>
  </si>
  <si>
    <t>KIMBIRI</t>
  </si>
  <si>
    <t>CHILCAS</t>
  </si>
  <si>
    <t>HUAYNACOTAS</t>
  </si>
  <si>
    <t>CUÑUMBUQUI</t>
  </si>
  <si>
    <t>NICASIO</t>
  </si>
  <si>
    <t>QUEROPALCA</t>
  </si>
  <si>
    <t>LUYANDO</t>
  </si>
  <si>
    <t>BREÑA</t>
  </si>
  <si>
    <t>TROMPETEROS</t>
  </si>
  <si>
    <t>CHAVIÑA</t>
  </si>
  <si>
    <t>CONILA</t>
  </si>
  <si>
    <t>PACHIZA</t>
  </si>
  <si>
    <t>LLAMA</t>
  </si>
  <si>
    <t>SAMEGUA</t>
  </si>
  <si>
    <t>YAVARI</t>
  </si>
  <si>
    <t>INDIANA</t>
  </si>
  <si>
    <t>LLALLI</t>
  </si>
  <si>
    <t>TILALI</t>
  </si>
  <si>
    <t>LA_MATANZA</t>
  </si>
  <si>
    <t>LA_CUESTA</t>
  </si>
  <si>
    <t>NAVAN</t>
  </si>
  <si>
    <t>SAN_JOSE</t>
  </si>
  <si>
    <t>UMARI</t>
  </si>
  <si>
    <t>NESHUY</t>
  </si>
  <si>
    <t>LA_HUACA</t>
  </si>
  <si>
    <t>HUACASCHUQUE</t>
  </si>
  <si>
    <t>PACAPAUSA</t>
  </si>
  <si>
    <t>HUANOQUITE</t>
  </si>
  <si>
    <t>HUAYLLAY</t>
  </si>
  <si>
    <t>HUAYLILLAS</t>
  </si>
  <si>
    <t>MARCABAMBA</t>
  </si>
  <si>
    <t>HUANCARANI</t>
  </si>
  <si>
    <t>PILLUANA</t>
  </si>
  <si>
    <t>PARACAS</t>
  </si>
  <si>
    <t>EL_TALLAN</t>
  </si>
  <si>
    <t>QUINUABAMBA</t>
  </si>
  <si>
    <t>TOURNAVISTA</t>
  </si>
  <si>
    <t>CAPACHICA</t>
  </si>
  <si>
    <t>YAGUA</t>
  </si>
  <si>
    <t>CCATCA</t>
  </si>
  <si>
    <t>LLACLLIN</t>
  </si>
  <si>
    <t>JENARO_HERRERA</t>
  </si>
  <si>
    <t>PARDO_MIGUEL</t>
  </si>
  <si>
    <t>LIMABAMBA</t>
  </si>
  <si>
    <t>QUILCAPUNCU</t>
  </si>
  <si>
    <t>NAMBALLE</t>
  </si>
  <si>
    <t>ICHOCAN</t>
  </si>
  <si>
    <t>CHIPURANA</t>
  </si>
  <si>
    <t>EL_PRADO</t>
  </si>
  <si>
    <t>TUMBADEN</t>
  </si>
  <si>
    <t>JULIACA</t>
  </si>
  <si>
    <t>HUAMACHUCO</t>
  </si>
  <si>
    <t>PATAMBUCO</t>
  </si>
  <si>
    <t>MACATE</t>
  </si>
  <si>
    <t>LA_ESPERANZA</t>
  </si>
  <si>
    <t>MOLLEPATA</t>
  </si>
  <si>
    <t>MAZAMARI_PANGO</t>
  </si>
  <si>
    <t>RINCONADA_LLICUAR</t>
  </si>
  <si>
    <t>CHINGALPO</t>
  </si>
  <si>
    <t>HUACAÑA</t>
  </si>
  <si>
    <t>MARCAVELICA</t>
  </si>
  <si>
    <t>CORONEL_GREGORIO_ALBARRACIN_LANCHIPA</t>
  </si>
  <si>
    <t>LOS_ORGANOS</t>
  </si>
  <si>
    <t>SITAJARA</t>
  </si>
  <si>
    <t>ANDAYMARC</t>
  </si>
  <si>
    <t>SAN_JACINTO</t>
  </si>
  <si>
    <t>PAMPA_HERMOSA</t>
  </si>
  <si>
    <t>MARAS</t>
  </si>
  <si>
    <t>EL_MILAGRO</t>
  </si>
  <si>
    <t>CANARIA</t>
  </si>
  <si>
    <t>HUAMBALPA</t>
  </si>
  <si>
    <t>CHAVINILLO</t>
  </si>
  <si>
    <t>MARCAPOMACOCHA</t>
  </si>
  <si>
    <t>QUILLO</t>
  </si>
  <si>
    <t>OLLARAYA</t>
  </si>
  <si>
    <t>HUANIPACA</t>
  </si>
  <si>
    <t>MARCAS</t>
  </si>
  <si>
    <t>RONDOCAN</t>
  </si>
  <si>
    <t>SUCCHA</t>
  </si>
  <si>
    <t>HUACAR</t>
  </si>
  <si>
    <t>HUANCARAY</t>
  </si>
  <si>
    <t>CONGALLA</t>
  </si>
  <si>
    <t>OROPESA</t>
  </si>
  <si>
    <t>MIRGAS</t>
  </si>
  <si>
    <t>CHARACATO</t>
  </si>
  <si>
    <t>MAGDALENA_DE_CAO</t>
  </si>
  <si>
    <t>MONTERO</t>
  </si>
  <si>
    <t>CAMINACA</t>
  </si>
  <si>
    <t>IMAZA</t>
  </si>
  <si>
    <t>SUPE_PUERTO</t>
  </si>
  <si>
    <t>UCHUMARCA</t>
  </si>
  <si>
    <t>CANIS</t>
  </si>
  <si>
    <t>FLORIDA</t>
  </si>
  <si>
    <t>ENCAÑADA</t>
  </si>
  <si>
    <t>MANAS</t>
  </si>
  <si>
    <t>PISAC</t>
  </si>
  <si>
    <t>LA_PUNTA</t>
  </si>
  <si>
    <t>NICOLAS_DE_PIEROLA</t>
  </si>
  <si>
    <t>PAMPAMARCA</t>
  </si>
  <si>
    <t>HUANUARA</t>
  </si>
  <si>
    <t>PARAS</t>
  </si>
  <si>
    <t>LACHAQUI</t>
  </si>
  <si>
    <t>COAYLLO</t>
  </si>
  <si>
    <t>CRUCERO</t>
  </si>
  <si>
    <t>CAHUACHO</t>
  </si>
  <si>
    <t>CHILCAYMARCA</t>
  </si>
  <si>
    <t>CHUPAMARCA</t>
  </si>
  <si>
    <t>CHIVAY</t>
  </si>
  <si>
    <t>JORGE_CHAVEZ</t>
  </si>
  <si>
    <t>CHILIQUIN</t>
  </si>
  <si>
    <t>SAN_RAMON</t>
  </si>
  <si>
    <t>ETEN_PUERTO</t>
  </si>
  <si>
    <t>EL_CARMEN</t>
  </si>
  <si>
    <t>OCOBAMBA</t>
  </si>
  <si>
    <t>CHIMBAN</t>
  </si>
  <si>
    <t>PISACOMA</t>
  </si>
  <si>
    <t>LLUSCO</t>
  </si>
  <si>
    <t>HUAMANCACA_CHICO</t>
  </si>
  <si>
    <t>COMAS</t>
  </si>
  <si>
    <t>IRAY</t>
  </si>
  <si>
    <t>SAN_BENITO</t>
  </si>
  <si>
    <t>MASISEA</t>
  </si>
  <si>
    <t>LA_PAMPA</t>
  </si>
  <si>
    <t>MARA</t>
  </si>
  <si>
    <t>SAN_SEBASTIAN</t>
  </si>
  <si>
    <t>LA_RAMADA</t>
  </si>
  <si>
    <t>SANTA_ANA_DE_TUSI</t>
  </si>
  <si>
    <t>MORONA</t>
  </si>
  <si>
    <t>QUIVILLA</t>
  </si>
  <si>
    <t>SHATOJA</t>
  </si>
  <si>
    <t>OCORURO</t>
  </si>
  <si>
    <t>PITIPO</t>
  </si>
  <si>
    <t>LLOQUE</t>
  </si>
  <si>
    <t>HUAYLLATI</t>
  </si>
  <si>
    <t>SAPOSOA</t>
  </si>
  <si>
    <t>LLATA</t>
  </si>
  <si>
    <t>CARMEN_ALTO</t>
  </si>
  <si>
    <t>LALAQUIZ</t>
  </si>
  <si>
    <t>PUSI</t>
  </si>
  <si>
    <t>CUENCA</t>
  </si>
  <si>
    <t>CHONGOS_ALTO</t>
  </si>
  <si>
    <t>IGUAIN</t>
  </si>
  <si>
    <t>MARGOS</t>
  </si>
  <si>
    <t>HUACCHIS</t>
  </si>
  <si>
    <t>MALVAS</t>
  </si>
  <si>
    <t>HUALMAY</t>
  </si>
  <si>
    <t>MATO</t>
  </si>
  <si>
    <t>LARAMARCA</t>
  </si>
  <si>
    <t>PACHACUTEC</t>
  </si>
  <si>
    <t>MOLLENDO</t>
  </si>
  <si>
    <t>CURICACA</t>
  </si>
  <si>
    <t>MARANURA</t>
  </si>
  <si>
    <t>CHUNGUI</t>
  </si>
  <si>
    <t>MOCHUMI</t>
  </si>
  <si>
    <t>OCUVIRI</t>
  </si>
  <si>
    <t>RONDOS</t>
  </si>
  <si>
    <t>MARIANO_DAMASO_BERAUN</t>
  </si>
  <si>
    <t>CARABAYLLO</t>
  </si>
  <si>
    <t>URARINAS</t>
  </si>
  <si>
    <t>CHIPAO</t>
  </si>
  <si>
    <t>INGUILPATA</t>
  </si>
  <si>
    <t>PAJARILLO</t>
  </si>
  <si>
    <t>LLUMPA</t>
  </si>
  <si>
    <t>SAN_CRISTOBAL</t>
  </si>
  <si>
    <t>IQUITOS</t>
  </si>
  <si>
    <t>MACARI</t>
  </si>
  <si>
    <t>SORITOR</t>
  </si>
  <si>
    <t>VISTA_ALEGRE</t>
  </si>
  <si>
    <t>CONGAS</t>
  </si>
  <si>
    <t>MACHE</t>
  </si>
  <si>
    <t>PALCAZU</t>
  </si>
  <si>
    <t>SAN_PEDRO_DE_LLOC</t>
  </si>
  <si>
    <t>HUANDOVAL</t>
  </si>
  <si>
    <t>TIBILLO</t>
  </si>
  <si>
    <t>PULLO</t>
  </si>
  <si>
    <t>OMACHA</t>
  </si>
  <si>
    <t>NINACACA</t>
  </si>
  <si>
    <t>HUAYO</t>
  </si>
  <si>
    <t>OYOLO</t>
  </si>
  <si>
    <t>KOSÑIPATA</t>
  </si>
  <si>
    <t>PUCACACA</t>
  </si>
  <si>
    <t>LA_ARENA</t>
  </si>
  <si>
    <t>YUYAPICHIS</t>
  </si>
  <si>
    <t>CUSIPATA</t>
  </si>
  <si>
    <t>MARCA</t>
  </si>
  <si>
    <t>MAQUIA</t>
  </si>
  <si>
    <t>POSIC</t>
  </si>
  <si>
    <t>LONGAR</t>
  </si>
  <si>
    <t>SINA</t>
  </si>
  <si>
    <t>JOSE_MANUEL_QUIROZ</t>
  </si>
  <si>
    <t>LA_FLORIDA</t>
  </si>
  <si>
    <t>MARCABAL</t>
  </si>
  <si>
    <t>PHARA</t>
  </si>
  <si>
    <t>MORO</t>
  </si>
  <si>
    <t>NINABAMBA</t>
  </si>
  <si>
    <t>QUIRUVILCA</t>
  </si>
  <si>
    <t>MORCOLLA</t>
  </si>
  <si>
    <t>MIGUEL_CHECA</t>
  </si>
  <si>
    <t>INCLAN</t>
  </si>
  <si>
    <t>MANCORA</t>
  </si>
  <si>
    <t>SUSAPAYA</t>
  </si>
  <si>
    <t>PALCA</t>
  </si>
  <si>
    <t>UCHIZA</t>
  </si>
  <si>
    <t>LAREDO</t>
  </si>
  <si>
    <t>SAN_JUAN_DE_LA_VIRGEN</t>
  </si>
  <si>
    <t>SARAYACU</t>
  </si>
  <si>
    <t>OLLANTAYTAMBO</t>
  </si>
  <si>
    <t>JAMALCA</t>
  </si>
  <si>
    <t>CAYARA</t>
  </si>
  <si>
    <t>CHORAS</t>
  </si>
  <si>
    <t>MOROCOCHA</t>
  </si>
  <si>
    <t>CACRA</t>
  </si>
  <si>
    <t>RANRAHIRCA</t>
  </si>
  <si>
    <t>TINICACHI</t>
  </si>
  <si>
    <t>LAMBRAMA</t>
  </si>
  <si>
    <t>PAUCARA</t>
  </si>
  <si>
    <t>SANGARARA</t>
  </si>
  <si>
    <t>SAN_FRANCISCO</t>
  </si>
  <si>
    <t>HUAYANA</t>
  </si>
  <si>
    <t>HUANCA_HUANCA</t>
  </si>
  <si>
    <t>PACHACONAS</t>
  </si>
  <si>
    <t>SAN_JUAN_DE_RONTOY</t>
  </si>
  <si>
    <t>CHIGUATA</t>
  </si>
  <si>
    <t>PAIJAN</t>
  </si>
  <si>
    <t>PACAIPAMPA</t>
  </si>
  <si>
    <t>COTARUSE</t>
  </si>
  <si>
    <t>CHUPA</t>
  </si>
  <si>
    <t>LA_PEC</t>
  </si>
  <si>
    <t>SAN_RAFAEL</t>
  </si>
  <si>
    <t>UCUNCHA</t>
  </si>
  <si>
    <t>CHIQUIAN</t>
  </si>
  <si>
    <t>JAZAN</t>
  </si>
  <si>
    <t>SAN_SALVADOR</t>
  </si>
  <si>
    <t>MI_PERU</t>
  </si>
  <si>
    <t>OCOÑA</t>
  </si>
  <si>
    <t>QUEHUE</t>
  </si>
  <si>
    <t>SAN_PEDRO</t>
  </si>
  <si>
    <t>QUILAHUANI</t>
  </si>
  <si>
    <t>TOTOS</t>
  </si>
  <si>
    <t>IMPERIAL</t>
  </si>
  <si>
    <t>ITUATA</t>
  </si>
  <si>
    <t>MARCARA</t>
  </si>
  <si>
    <t>CHOCO</t>
  </si>
  <si>
    <t>COCAS</t>
  </si>
  <si>
    <t>JOSE_GALVEZ</t>
  </si>
  <si>
    <t>VITOC</t>
  </si>
  <si>
    <t>JOSE_LEONARDO_ORTIZ</t>
  </si>
  <si>
    <t>GROCIO_PRADO</t>
  </si>
  <si>
    <t>ONGOY</t>
  </si>
  <si>
    <t>CHOROPAMPA</t>
  </si>
  <si>
    <t>POMATA</t>
  </si>
  <si>
    <t>QUIÑOTA</t>
  </si>
  <si>
    <t>SAN_JUAN_DE_ISCOS</t>
  </si>
  <si>
    <t>SANTA_CRUZ_DE_TOLED</t>
  </si>
  <si>
    <t>NUEVA_REQUENA</t>
  </si>
  <si>
    <t>YANAC</t>
  </si>
  <si>
    <t>TAMBOBAMBA</t>
  </si>
  <si>
    <t>SANTIAGO</t>
  </si>
  <si>
    <t>PIMPINGOS</t>
  </si>
  <si>
    <t>TAPUC</t>
  </si>
  <si>
    <t>PASTAZA</t>
  </si>
  <si>
    <t>RIPAN</t>
  </si>
  <si>
    <t>PALLPATA</t>
  </si>
  <si>
    <t>MATALAQUE</t>
  </si>
  <si>
    <t>MAMARA</t>
  </si>
  <si>
    <t>TINGO_DE_SAPOSOA</t>
  </si>
  <si>
    <t>MIRAFLORES</t>
  </si>
  <si>
    <t>SAN_MIGUEL_DE_EL_FAIQUE</t>
  </si>
  <si>
    <t>ROSASPATA</t>
  </si>
  <si>
    <t>HUACHOCOLPA</t>
  </si>
  <si>
    <t>CHUPURO</t>
  </si>
  <si>
    <t>LLOCHEGUA</t>
  </si>
  <si>
    <t>PILLCO_MARCA</t>
  </si>
  <si>
    <t>IHUARI</t>
  </si>
  <si>
    <t>JANGAS</t>
  </si>
  <si>
    <t>HUACHIS</t>
  </si>
  <si>
    <t>HUACHUPAMPA</t>
  </si>
  <si>
    <t>PAMPAROMAS</t>
  </si>
  <si>
    <t>OCOYO</t>
  </si>
  <si>
    <t>PARCONA</t>
  </si>
  <si>
    <t>PUNTA_DE_BOMBON</t>
  </si>
  <si>
    <t>LAS_PIRIAS</t>
  </si>
  <si>
    <t>EL_MANTARO</t>
  </si>
  <si>
    <t>LUIS_CARRANZA</t>
  </si>
  <si>
    <t>PUYCA</t>
  </si>
  <si>
    <t>PINTO_RECODO</t>
  </si>
  <si>
    <t>MORROPE</t>
  </si>
  <si>
    <t>SAN_FRANCISCO_DE_ASIS</t>
  </si>
  <si>
    <t>RUPA_RUPA</t>
  </si>
  <si>
    <t>CHACLACAYO</t>
  </si>
  <si>
    <t>HUAC_HUAS</t>
  </si>
  <si>
    <t>LAMUD</t>
  </si>
  <si>
    <t>TORATA</t>
  </si>
  <si>
    <t>LAS_AMAZONAS</t>
  </si>
  <si>
    <t>NUÑOA</t>
  </si>
  <si>
    <t>SALITRAL</t>
  </si>
  <si>
    <t>YANTALO</t>
  </si>
  <si>
    <t>LLIPA</t>
  </si>
  <si>
    <t>POZUZO</t>
  </si>
  <si>
    <t>PACHANGARA</t>
  </si>
  <si>
    <t>TAMARINDO</t>
  </si>
  <si>
    <t>LACABAMBA</t>
  </si>
  <si>
    <t>PUYUSCA</t>
  </si>
  <si>
    <t>PACCARITAMBO</t>
  </si>
  <si>
    <t>PALLANCHACRA</t>
  </si>
  <si>
    <t>ONGON</t>
  </si>
  <si>
    <t>PARARCA</t>
  </si>
  <si>
    <t>SAN_ANDRES</t>
  </si>
  <si>
    <t>COATA</t>
  </si>
  <si>
    <t>HUARO</t>
  </si>
  <si>
    <t>PAMPAS_CHICO</t>
  </si>
  <si>
    <t>PUINAHUA</t>
  </si>
  <si>
    <t>MARISCAL_BENAVIDES</t>
  </si>
  <si>
    <t>SAN_JOSE_DE_LOURDES</t>
  </si>
  <si>
    <t>JOSE_SABOGAL</t>
  </si>
  <si>
    <t>HUIMBAYOC</t>
  </si>
  <si>
    <t>LLAPA</t>
  </si>
  <si>
    <t>SANAGORAN</t>
  </si>
  <si>
    <t>QUIACA</t>
  </si>
  <si>
    <t>NEPEÑA</t>
  </si>
  <si>
    <t>PULAN</t>
  </si>
  <si>
    <t>SANTA_CRUZ_DE_CHUCA</t>
  </si>
  <si>
    <t>PANGOA</t>
  </si>
  <si>
    <t>VICE</t>
  </si>
  <si>
    <t>QUICHES</t>
  </si>
  <si>
    <t>PAICO</t>
  </si>
  <si>
    <t>QUERECOTILLO</t>
  </si>
  <si>
    <t>PACHIA</t>
  </si>
  <si>
    <t>PARIÑAS</t>
  </si>
  <si>
    <t>PALCAMAYO</t>
  </si>
  <si>
    <t>DANIEL_HERNANDEZ</t>
  </si>
  <si>
    <t>MOCHE</t>
  </si>
  <si>
    <t>VARGAS_GUERRA</t>
  </si>
  <si>
    <t>LONYA_GRANDE</t>
  </si>
  <si>
    <t>COLCA</t>
  </si>
  <si>
    <t>SAURAMA</t>
  </si>
  <si>
    <t>JACAS_CHICO</t>
  </si>
  <si>
    <t>PACCHA</t>
  </si>
  <si>
    <t>CARANIA</t>
  </si>
  <si>
    <t>SHUPLUY</t>
  </si>
  <si>
    <t>UNICACHI</t>
  </si>
  <si>
    <t>PICHIRHUA</t>
  </si>
  <si>
    <t>POMACOCHA</t>
  </si>
  <si>
    <t>JOSE_MARIA_ARGUEDA</t>
  </si>
  <si>
    <t>HUAYLLAY_GRANDE</t>
  </si>
  <si>
    <t>SABAINO</t>
  </si>
  <si>
    <t>JACOBO_HUNTER</t>
  </si>
  <si>
    <t>RAZURI</t>
  </si>
  <si>
    <t>PAIMAS</t>
  </si>
  <si>
    <t>HUAYLLO</t>
  </si>
  <si>
    <t>JOSE_DOMINGO_CHOQUEHUANCA</t>
  </si>
  <si>
    <t>COLQUIOC</t>
  </si>
  <si>
    <t>JUMBILLA</t>
  </si>
  <si>
    <t>LLACANORA</t>
  </si>
  <si>
    <t>TARAY</t>
  </si>
  <si>
    <t>VENTANILLA</t>
  </si>
  <si>
    <t>QUILCA</t>
  </si>
  <si>
    <t>TUPAC_AMARU</t>
  </si>
  <si>
    <t>SICUANI</t>
  </si>
  <si>
    <t>SANTA_ROSA_DE_QUIVES</t>
  </si>
  <si>
    <t>LUNAHUANA</t>
  </si>
  <si>
    <t>MACUSANI</t>
  </si>
  <si>
    <t>CHALA</t>
  </si>
  <si>
    <t>PARIAHUANCA</t>
  </si>
  <si>
    <t>HUANCARQUI</t>
  </si>
  <si>
    <t>HUACHOS</t>
  </si>
  <si>
    <t>LA_LIBERTAD_DE_PALLAN</t>
  </si>
  <si>
    <t>LA_VICTORIA</t>
  </si>
  <si>
    <t>RANRACANCHA</t>
  </si>
  <si>
    <t>ZEPITA</t>
  </si>
  <si>
    <t>SANTO_TOMAS</t>
  </si>
  <si>
    <t>SAN_JUAN_DE_JARPA</t>
  </si>
  <si>
    <t>LOCROJA</t>
  </si>
  <si>
    <t>HEROINAS_TOLEDO</t>
  </si>
  <si>
    <t>SALAMANCA</t>
  </si>
  <si>
    <t>TANTARICA</t>
  </si>
  <si>
    <t>YARINACOCHA</t>
  </si>
  <si>
    <t>YUPAN</t>
  </si>
  <si>
    <t>SAYLLA</t>
  </si>
  <si>
    <t>QUEROCOTILLO</t>
  </si>
  <si>
    <t>VILCABAMBA</t>
  </si>
  <si>
    <t>SHUNQUI</t>
  </si>
  <si>
    <t>PICHIGUA</t>
  </si>
  <si>
    <t>OMATE</t>
  </si>
  <si>
    <t>MICAELA_BASTIDAS</t>
  </si>
  <si>
    <t>MONZON</t>
  </si>
  <si>
    <t>JESUS_NAZARENO</t>
  </si>
  <si>
    <t>SONDOR</t>
  </si>
  <si>
    <t>TARACO</t>
  </si>
  <si>
    <t>LURICOCHA</t>
  </si>
  <si>
    <t>QUISQUI</t>
  </si>
  <si>
    <t>LAMPIAN</t>
  </si>
  <si>
    <t>HUANTAR</t>
  </si>
  <si>
    <t>HUANZA</t>
  </si>
  <si>
    <t>PUEBLO_LIBRE</t>
  </si>
  <si>
    <t>PILPICHACA</t>
  </si>
  <si>
    <t>POMAHUACA</t>
  </si>
  <si>
    <t>HUAMALI</t>
  </si>
  <si>
    <t>PICHARI</t>
  </si>
  <si>
    <t>SAMUGAR</t>
  </si>
  <si>
    <t>QUECHUALLA</t>
  </si>
  <si>
    <t>RUMISAPA</t>
  </si>
  <si>
    <t>MOTUPE</t>
  </si>
  <si>
    <t>PARATIA</t>
  </si>
  <si>
    <t>SAN_MIGUEL_DE_CAURI</t>
  </si>
  <si>
    <t>CHORRILLOS</t>
  </si>
  <si>
    <t>LARAMATE</t>
  </si>
  <si>
    <t>LONGUITA</t>
  </si>
  <si>
    <t>MUSGA</t>
  </si>
  <si>
    <t>MAZAN</t>
  </si>
  <si>
    <t>ORURILLO</t>
  </si>
  <si>
    <t>SAN_JUAN_DE_BIGOTE</t>
  </si>
  <si>
    <t>PARANDAY</t>
  </si>
  <si>
    <t>PUERTO_BERMUDEZ</t>
  </si>
  <si>
    <t>VICHAYAL</t>
  </si>
  <si>
    <t>LLAPO</t>
  </si>
  <si>
    <t>SAN_FRANCISCO_DE_RAVACAYCO</t>
  </si>
  <si>
    <t>PARCOY</t>
  </si>
  <si>
    <t>PAUSA</t>
  </si>
  <si>
    <t>SAN_HILARION</t>
  </si>
  <si>
    <t>SAN_CLEMENTE</t>
  </si>
  <si>
    <t>LAS_LOMAS</t>
  </si>
  <si>
    <t>LUCRE</t>
  </si>
  <si>
    <t>PARARIN</t>
  </si>
  <si>
    <t>SAN_FERNANDO</t>
  </si>
  <si>
    <t>MILPUC</t>
  </si>
  <si>
    <t>TABACONAS</t>
  </si>
  <si>
    <t>PEDRO_GALVEZ</t>
  </si>
  <si>
    <t>JUAN_GUERRA</t>
  </si>
  <si>
    <t>NANCHOC</t>
  </si>
  <si>
    <t>SARIN</t>
  </si>
  <si>
    <t>SAN_JUAN_DEL_ORO</t>
  </si>
  <si>
    <t>NUEVO_CHIMBOTE</t>
  </si>
  <si>
    <t>RIO_NEGRO</t>
  </si>
  <si>
    <t>RAGASH</t>
  </si>
  <si>
    <t>QUEROBAMBA</t>
  </si>
  <si>
    <t>TARUCACHI</t>
  </si>
  <si>
    <t>SAN_PEDRO_DE_CAJAS</t>
  </si>
  <si>
    <t>POROTO</t>
  </si>
  <si>
    <t>YUCAY</t>
  </si>
  <si>
    <t>YAMON</t>
  </si>
  <si>
    <t>HUAMANQUIQUIA</t>
  </si>
  <si>
    <t>OBAS</t>
  </si>
  <si>
    <t>SANTA_BARBARA_DE_CARHUACAYAN</t>
  </si>
  <si>
    <t>CATAHUASI</t>
  </si>
  <si>
    <t>YANAMA</t>
  </si>
  <si>
    <t>SAN_PEDRO_DE_CACHORA</t>
  </si>
  <si>
    <t>ROSARIO</t>
  </si>
  <si>
    <t>TOMAY_KICHWA</t>
  </si>
  <si>
    <t>KAQUIABAMBA</t>
  </si>
  <si>
    <t>JULCAMARCA</t>
  </si>
  <si>
    <t>JOSE_LUIS_BUSTAMANTE_Y_RIVERO</t>
  </si>
  <si>
    <t>SANTIAGO_DE_CAO</t>
  </si>
  <si>
    <t>SAPILLICA</t>
  </si>
  <si>
    <t>JUSTO_APU_SAHUARAURA</t>
  </si>
  <si>
    <t>MUÑANI</t>
  </si>
  <si>
    <t>RECTA</t>
  </si>
  <si>
    <t>LOS_BAÑOS_DEL_INCA</t>
  </si>
  <si>
    <t>YANATILE</t>
  </si>
  <si>
    <t>SAMUEL_PASTOR</t>
  </si>
  <si>
    <t>YANAOCA</t>
  </si>
  <si>
    <t>TINTA</t>
  </si>
  <si>
    <t>MALA</t>
  </si>
  <si>
    <t>OLLACHEA</t>
  </si>
  <si>
    <t>CHAPARRA</t>
  </si>
  <si>
    <t>SAN_MIGUEL_DE_ACO</t>
  </si>
  <si>
    <t>MACHAGUAY</t>
  </si>
  <si>
    <t>HUAMATAMBO</t>
  </si>
  <si>
    <t>HUANCA</t>
  </si>
  <si>
    <t>MIGUEL_IGLESIAS</t>
  </si>
  <si>
    <t>HUANCAS</t>
  </si>
  <si>
    <t>SAN_JUAN_DE_YANAC</t>
  </si>
  <si>
    <t>URANMARCA</t>
  </si>
  <si>
    <t>VELILLE</t>
  </si>
  <si>
    <t>TRES_DE_DICIEMBRE</t>
  </si>
  <si>
    <t>PACHAMARCA</t>
  </si>
  <si>
    <t>MANZANARES</t>
  </si>
  <si>
    <t>YANAQUIHUA</t>
  </si>
  <si>
    <t>YONAN</t>
  </si>
  <si>
    <t>WANCHAQ</t>
  </si>
  <si>
    <t>SAN_ANDRES_DE_CUTERVO</t>
  </si>
  <si>
    <t>YANAHUANCA</t>
  </si>
  <si>
    <t>SILLAPATA</t>
  </si>
  <si>
    <t>SUYCKUTAMBO</t>
  </si>
  <si>
    <t>PUQUINA</t>
  </si>
  <si>
    <t>PATAYPAMPA</t>
  </si>
  <si>
    <t>PUNCHAO</t>
  </si>
  <si>
    <t>SONDORILLO</t>
  </si>
  <si>
    <t>VILQUE_CHICO</t>
  </si>
  <si>
    <t>HUANDO</t>
  </si>
  <si>
    <t>CULLHUAS</t>
  </si>
  <si>
    <t>PUCACOLP</t>
  </si>
  <si>
    <t>SAN_FRANCISCO_DE_CAYRAN</t>
  </si>
  <si>
    <t>PACARAOS</t>
  </si>
  <si>
    <t>OLLEROS</t>
  </si>
  <si>
    <t>PACCHO</t>
  </si>
  <si>
    <t>QUERCO</t>
  </si>
  <si>
    <t>SALAS</t>
  </si>
  <si>
    <t>PUCARA</t>
  </si>
  <si>
    <t>HUARIPAMPA</t>
  </si>
  <si>
    <t>QUELLOUNO</t>
  </si>
  <si>
    <t>SAYLA</t>
  </si>
  <si>
    <t>SAN_ROQUE_DE_CUMBAZA</t>
  </si>
  <si>
    <t>OLMOS</t>
  </si>
  <si>
    <t>CIENEGUILLA</t>
  </si>
  <si>
    <t>LONYA_CHICO</t>
  </si>
  <si>
    <t>PISCOBAMBA</t>
  </si>
  <si>
    <t>NAPO</t>
  </si>
  <si>
    <t>SANTA_CATALINA_DE_MOSSA</t>
  </si>
  <si>
    <t>SAN_CRISTOBAL_DE_RAJAN</t>
  </si>
  <si>
    <t>SALPO</t>
  </si>
  <si>
    <t>VILLA_RICA</t>
  </si>
  <si>
    <t>UPAHUACHO</t>
  </si>
  <si>
    <t>PILLPINTO</t>
  </si>
  <si>
    <t>SAN_FCO.DE_ASIS_DE_YARUSYACAN</t>
  </si>
  <si>
    <t>SAN_JAVIER_DE_ALPABAMBA</t>
  </si>
  <si>
    <t>SHAMBOYACU</t>
  </si>
  <si>
    <t>TUPAC_AMARU_INCA</t>
  </si>
  <si>
    <t>MAÑAZO</t>
  </si>
  <si>
    <t>MARCAPATA</t>
  </si>
  <si>
    <t>SAQUENA</t>
  </si>
  <si>
    <t>YORONGOS</t>
  </si>
  <si>
    <t>OMIA</t>
  </si>
  <si>
    <t>LA_BANDA_DE_SHILCAYO</t>
  </si>
  <si>
    <t>NIEPOS</t>
  </si>
  <si>
    <t>SARTIMBAMBA</t>
  </si>
  <si>
    <t>SAN_PEDRO_DE_PUTINA_PUNC</t>
  </si>
  <si>
    <t>SAMANCO</t>
  </si>
  <si>
    <t>SAUCEPAMPA</t>
  </si>
  <si>
    <t>SITABAMBA</t>
  </si>
  <si>
    <t>RIO_TAMBO</t>
  </si>
  <si>
    <t>SAN_JUAN</t>
  </si>
  <si>
    <t>SAN_PEDRO_DE_LARCAY</t>
  </si>
  <si>
    <t>POCOLLAY</t>
  </si>
  <si>
    <t>TICACO</t>
  </si>
  <si>
    <t>TAPO</t>
  </si>
  <si>
    <t>HUARIBAMBA</t>
  </si>
  <si>
    <t>SALAVERRY</t>
  </si>
  <si>
    <t>HUANCAPI</t>
  </si>
  <si>
    <t>VISCHONGO</t>
  </si>
  <si>
    <t>SANTA_ROSA_DE_SACCO</t>
  </si>
  <si>
    <t>CHOCOS</t>
  </si>
  <si>
    <t>TAMBURCO</t>
  </si>
  <si>
    <t>KISHUARA</t>
  </si>
  <si>
    <t>LA_JOYA</t>
  </si>
  <si>
    <t>SICCHEZ</t>
  </si>
  <si>
    <t>POTONI</t>
  </si>
  <si>
    <t>HUASTA</t>
  </si>
  <si>
    <t>SAN_CARLOS</t>
  </si>
  <si>
    <t>MAGDALENA</t>
  </si>
  <si>
    <t>NUEVO_IMPERIAL</t>
  </si>
  <si>
    <t>SAN_GABAN</t>
  </si>
  <si>
    <t>HUANUHUANU</t>
  </si>
  <si>
    <t>SHILLA</t>
  </si>
  <si>
    <t>ORCOPAMPA</t>
  </si>
  <si>
    <t>MOLLEPAMPA</t>
  </si>
  <si>
    <t>ICHUPAMPA</t>
  </si>
  <si>
    <t>OXAMARCA</t>
  </si>
  <si>
    <t>LA_JALCA</t>
  </si>
  <si>
    <t>MONSEFU</t>
  </si>
  <si>
    <t>SAN_PEDRO_DE_HUACARPANA</t>
  </si>
  <si>
    <t>CONCHAN</t>
  </si>
  <si>
    <t>YANACANCHA</t>
  </si>
  <si>
    <t>PAUCARBAMBA</t>
  </si>
  <si>
    <t>MARISCAL_CASTILLA</t>
  </si>
  <si>
    <t>SAN_JUAN_DE_CUTERVO</t>
  </si>
  <si>
    <t>YANAS</t>
  </si>
  <si>
    <t>QUINISTAQUILLAS</t>
  </si>
  <si>
    <t>PROGRESO</t>
  </si>
  <si>
    <t>PUÑOS</t>
  </si>
  <si>
    <t>PACAYCASA</t>
  </si>
  <si>
    <t>HUAYLLAHUARA</t>
  </si>
  <si>
    <t>EL_TAMBO</t>
  </si>
  <si>
    <t>SANTILLANA</t>
  </si>
  <si>
    <t>SAN_PEDRO_DE_CHAULAN</t>
  </si>
  <si>
    <t>SAN_MIGUEL_DE_ACOS</t>
  </si>
  <si>
    <t>PAMPAS</t>
  </si>
  <si>
    <t>MASIN</t>
  </si>
  <si>
    <t>LAHUAYTAMBO</t>
  </si>
  <si>
    <t>SANTA_LEONOR</t>
  </si>
  <si>
    <t>SANTO_TORIBIO</t>
  </si>
  <si>
    <t>QUITO_ARMA</t>
  </si>
  <si>
    <t>SAN_JOSE_DE_LOS_MOLINOS</t>
  </si>
  <si>
    <t>SALLIQUE</t>
  </si>
  <si>
    <t>HUERTAS</t>
  </si>
  <si>
    <t>SANTA_ANA</t>
  </si>
  <si>
    <t>TAURIA</t>
  </si>
  <si>
    <t>SHANAO</t>
  </si>
  <si>
    <t>PACORA</t>
  </si>
  <si>
    <t>SANTA_LUCIA</t>
  </si>
  <si>
    <t>LLAUTA</t>
  </si>
  <si>
    <t>PUNCHANA</t>
  </si>
  <si>
    <t>UMACHIRI</t>
  </si>
  <si>
    <t>SANTO_DOMINGO</t>
  </si>
  <si>
    <t>SINSICAP</t>
  </si>
  <si>
    <t>YAURISQUE</t>
  </si>
  <si>
    <t>SIMON_BOLIVAR</t>
  </si>
  <si>
    <t>PIAS</t>
  </si>
  <si>
    <t>SAN_JOSE_DE_USHUA</t>
  </si>
  <si>
    <t>TINGO_DE_PONASA</t>
  </si>
  <si>
    <t>TAMBO_GRANDE</t>
  </si>
  <si>
    <t>PAUCARCOLLA</t>
  </si>
  <si>
    <t>OCONGATE</t>
  </si>
  <si>
    <t>TAPACOCHA</t>
  </si>
  <si>
    <t>SOPLIN</t>
  </si>
  <si>
    <t>YURACYACU</t>
  </si>
  <si>
    <t>MORALES</t>
  </si>
  <si>
    <t>SAN_GREGORIO</t>
  </si>
  <si>
    <t>SEXI</t>
  </si>
  <si>
    <t>SICSIBAMBA</t>
  </si>
  <si>
    <t>SAN_SALVADOR_DE_QUIJE</t>
  </si>
  <si>
    <t>SAMA</t>
  </si>
  <si>
    <t>ÑAHUIMPUQUIO</t>
  </si>
  <si>
    <t>SIMBAL</t>
  </si>
  <si>
    <t>HUANCARAYLLA</t>
  </si>
  <si>
    <t>SUITUCANCHA</t>
  </si>
  <si>
    <t>TENIENTE_CESAR_LOPEZ_ROJAS</t>
  </si>
  <si>
    <t>PACOBAMBA</t>
  </si>
  <si>
    <t>SAN_ANTONIO_DE_ANTAPARCO</t>
  </si>
  <si>
    <t>MARIANO_MELGAR</t>
  </si>
  <si>
    <t>SUYO</t>
  </si>
  <si>
    <t>POCOHUANCA</t>
  </si>
  <si>
    <t>SAMAN</t>
  </si>
  <si>
    <t>HUAYLLACAYAN</t>
  </si>
  <si>
    <t>SHIPASBAMBA</t>
  </si>
  <si>
    <t>MATARA</t>
  </si>
  <si>
    <t>PACARAN</t>
  </si>
  <si>
    <t>USICAYOS</t>
  </si>
  <si>
    <t>JAQUI</t>
  </si>
  <si>
    <t>TINCO</t>
  </si>
  <si>
    <t>PAMPACOLCA</t>
  </si>
  <si>
    <t>LARI</t>
  </si>
  <si>
    <t>SOROCHUCO</t>
  </si>
  <si>
    <t>LEIMEBAMBA</t>
  </si>
  <si>
    <t>NUEVA_ARICA</t>
  </si>
  <si>
    <t>SUNAMPE</t>
  </si>
  <si>
    <t>HUAMBOS</t>
  </si>
  <si>
    <t>SAN_MIGUEL_DE_MAYOCC</t>
  </si>
  <si>
    <t>MATAHUASI</t>
  </si>
  <si>
    <t>SAN_LUIS_DE_LUCMA</t>
  </si>
  <si>
    <t>UBINAS</t>
  </si>
  <si>
    <t>SAN_ANTONIO</t>
  </si>
  <si>
    <t>SINGA</t>
  </si>
  <si>
    <t>QUINUA</t>
  </si>
  <si>
    <t>IZCUCHACA</t>
  </si>
  <si>
    <t>HUACRAPUQUIO</t>
  </si>
  <si>
    <t>SIVIA</t>
  </si>
  <si>
    <t>SANTA_MARIA_DEL_VALLE</t>
  </si>
  <si>
    <t>SANTA_CRUZ_DE_ANDAMARCA</t>
  </si>
  <si>
    <t>PARIACOTO</t>
  </si>
  <si>
    <t>PAUCAS</t>
  </si>
  <si>
    <t>LANGA</t>
  </si>
  <si>
    <t>SANTA_MARIA</t>
  </si>
  <si>
    <t>YURACMARCA</t>
  </si>
  <si>
    <t>SAN_ANTONIO_DE_CUSICANCHA</t>
  </si>
  <si>
    <t>SAN_JUAN_BAUTISTA</t>
  </si>
  <si>
    <t>SAN_FELIPE</t>
  </si>
  <si>
    <t>JANJAILLO</t>
  </si>
  <si>
    <t>SANTA_TERESA</t>
  </si>
  <si>
    <t>TAMBO</t>
  </si>
  <si>
    <t>TOMEPAMPA</t>
  </si>
  <si>
    <t>TABALOSOS</t>
  </si>
  <si>
    <t>VILAVILA</t>
  </si>
  <si>
    <t>EL_AGUSTINO</t>
  </si>
  <si>
    <t>LUYA_VIEJO</t>
  </si>
  <si>
    <t>YAMANGO</t>
  </si>
  <si>
    <t>SANTIAGO_DE_CHILCAS</t>
  </si>
  <si>
    <t>USQUIL</t>
  </si>
  <si>
    <t>TICLACAYAN</t>
  </si>
  <si>
    <t>SANTIAGO_DE_CHALLAS</t>
  </si>
  <si>
    <t>SARA_SARA</t>
  </si>
  <si>
    <t>TRES_UNIDOS</t>
  </si>
  <si>
    <t>VEINTISEIS_DE_OCTUBR</t>
  </si>
  <si>
    <t>PICHACANI</t>
  </si>
  <si>
    <t>TICAPAMPA</t>
  </si>
  <si>
    <t>TAPICHE</t>
  </si>
  <si>
    <t>PAPAPLAYA</t>
  </si>
  <si>
    <t>YANAHUAYA</t>
  </si>
  <si>
    <t>UTICYACU</t>
  </si>
  <si>
    <t>VIZCATAN_DEL_EN</t>
  </si>
  <si>
    <t>SANTIAGO_DE_PAUCARAY</t>
  </si>
  <si>
    <t>HUAYA</t>
  </si>
  <si>
    <t>COLONIA</t>
  </si>
  <si>
    <t>YURIMAGUAS</t>
  </si>
  <si>
    <t>PACUCHA</t>
  </si>
  <si>
    <t>SANTO_TOMAS_DE_PATA</t>
  </si>
  <si>
    <t>SAN_JUAN_DE_CHACÑA</t>
  </si>
  <si>
    <t>SAN_ANTON</t>
  </si>
  <si>
    <t>LA_PRIMAVERA</t>
  </si>
  <si>
    <t>VALERA</t>
  </si>
  <si>
    <t>NAMORA</t>
  </si>
  <si>
    <t>QUILMANA</t>
  </si>
  <si>
    <t>LOMAS</t>
  </si>
  <si>
    <t>YUNGAR</t>
  </si>
  <si>
    <t>TIPAN</t>
  </si>
  <si>
    <t>LLUTA</t>
  </si>
  <si>
    <t>LEVANTO</t>
  </si>
  <si>
    <t>OYOTUN</t>
  </si>
  <si>
    <t>TAMBO_DE_MORA</t>
  </si>
  <si>
    <t>LAJAS</t>
  </si>
  <si>
    <t>SAN_PEDRO_DE_CORIS</t>
  </si>
  <si>
    <t>MITO</t>
  </si>
  <si>
    <t>YUNGA</t>
  </si>
  <si>
    <t>TANTAMAYO</t>
  </si>
  <si>
    <t>SAN_JOSE_DE_TICLLAS</t>
  </si>
  <si>
    <t>LARIA</t>
  </si>
  <si>
    <t>HUALHUAS</t>
  </si>
  <si>
    <t>UCHURACCAY</t>
  </si>
  <si>
    <t>YACU</t>
  </si>
  <si>
    <t>SUMBILCA</t>
  </si>
  <si>
    <t>PIRA</t>
  </si>
  <si>
    <t>PONTO</t>
  </si>
  <si>
    <t>LARAOS</t>
  </si>
  <si>
    <t>SAYAN</t>
  </si>
  <si>
    <t>SAN_FRANCISCO_DE_SANGAYAICO</t>
  </si>
  <si>
    <t>SAN_JOSE_DEL_ALTO</t>
  </si>
  <si>
    <t>TORO</t>
  </si>
  <si>
    <t>OCAÑA</t>
  </si>
  <si>
    <t>MARIA</t>
  </si>
  <si>
    <t>TAUCA</t>
  </si>
  <si>
    <t>TINYAHUARCO</t>
  </si>
  <si>
    <t>TAURIJA</t>
  </si>
  <si>
    <t>PLATERIA</t>
  </si>
  <si>
    <t>QUIQUIJANA</t>
  </si>
  <si>
    <t>YAQUERANA</t>
  </si>
  <si>
    <t>TOTORA</t>
  </si>
  <si>
    <t>SAN_SILVESTRE_DE_COCHAN</t>
  </si>
  <si>
    <t>YAUYUCAN</t>
  </si>
  <si>
    <t>SORAS</t>
  </si>
  <si>
    <t>PAZOS</t>
  </si>
  <si>
    <t>VICTOR_LARCO_HERRERA</t>
  </si>
  <si>
    <t>SARHUA</t>
  </si>
  <si>
    <t>HONGOS</t>
  </si>
  <si>
    <t>PAMPACHIRI</t>
  </si>
  <si>
    <t>SECCLLA</t>
  </si>
  <si>
    <t>MOLLEBAYA</t>
  </si>
  <si>
    <t>SAÑAYCA</t>
  </si>
  <si>
    <t>MANGAS</t>
  </si>
  <si>
    <t>YAMBRASBAMBA</t>
  </si>
  <si>
    <t>QUICACHA</t>
  </si>
  <si>
    <t>UÑON</t>
  </si>
  <si>
    <t>TANTARA</t>
  </si>
  <si>
    <t>MACA</t>
  </si>
  <si>
    <t>UTCO</t>
  </si>
  <si>
    <t>PATAPO</t>
  </si>
  <si>
    <t>NUEVE_DE_JULIO</t>
  </si>
  <si>
    <t>SANTO_DOMINGO_DE_LA_CAPILLA</t>
  </si>
  <si>
    <t>TURPAY</t>
  </si>
  <si>
    <t>MANTA</t>
  </si>
  <si>
    <t>HUANCAN</t>
  </si>
  <si>
    <t>YARUMAYO</t>
  </si>
  <si>
    <t>VEINTISIETE_DE_NOVIEMBRE</t>
  </si>
  <si>
    <t>TARICA</t>
  </si>
  <si>
    <t>RAHUAPAMPA</t>
  </si>
  <si>
    <t>MARIATANA</t>
  </si>
  <si>
    <t>VEGUETA</t>
  </si>
  <si>
    <t>SAN_ISIDRO</t>
  </si>
  <si>
    <t>SUBTANJALLA</t>
  </si>
  <si>
    <t>VILLA_KINTIARINA</t>
  </si>
  <si>
    <t>TUCUME</t>
  </si>
  <si>
    <t>JESUS_MARIA</t>
  </si>
  <si>
    <t>OTOCA</t>
  </si>
  <si>
    <t>OCALLI</t>
  </si>
  <si>
    <t>TORRES_CAUSANA</t>
  </si>
  <si>
    <t>VICCO</t>
  </si>
  <si>
    <t>TAYABAMBA</t>
  </si>
  <si>
    <t>URCOS</t>
  </si>
  <si>
    <t>SAUCE</t>
  </si>
  <si>
    <t>TONGOD</t>
  </si>
  <si>
    <t>QUICHUA</t>
  </si>
  <si>
    <t>VILCANCHOS</t>
  </si>
  <si>
    <t>HUAMPARA</t>
  </si>
  <si>
    <t>PAUCARPATA</t>
  </si>
  <si>
    <t>SORAYA</t>
  </si>
  <si>
    <t>SAN_JUAN_DE_SALINAS</t>
  </si>
  <si>
    <t>PACLLON</t>
  </si>
  <si>
    <t>YAUCA</t>
  </si>
  <si>
    <t>URACA</t>
  </si>
  <si>
    <t>TICRAPO</t>
  </si>
  <si>
    <t>MADRIGAL</t>
  </si>
  <si>
    <t>PICSI</t>
  </si>
  <si>
    <t>MIRACOSTA</t>
  </si>
  <si>
    <t>ORCOTUNA</t>
  </si>
  <si>
    <t>SANTIAGO_DE_PISCHA</t>
  </si>
  <si>
    <t>RAPAYAN</t>
  </si>
  <si>
    <t>MATUCANA</t>
  </si>
  <si>
    <t>SANTIAGO_DE_CHOCORVOS</t>
  </si>
  <si>
    <t>TATE</t>
  </si>
  <si>
    <t>LEONOR_ORDOÑEZ</t>
  </si>
  <si>
    <t>VILLA_VIRGEN</t>
  </si>
  <si>
    <t>LA_MOLINA</t>
  </si>
  <si>
    <t>PUQUIO</t>
  </si>
  <si>
    <t>OCUMAL</t>
  </si>
  <si>
    <t>URPAY</t>
  </si>
  <si>
    <t>SHAPAJA</t>
  </si>
  <si>
    <t>UNION_AGUA_BLANCA</t>
  </si>
  <si>
    <t>QUISHUAR</t>
  </si>
  <si>
    <t>HUANCAYA</t>
  </si>
  <si>
    <t>SAN_ANTONIO_DE_CACHI</t>
  </si>
  <si>
    <t>POCSI</t>
  </si>
  <si>
    <t>TAPAIRIHUA</t>
  </si>
  <si>
    <t>SANTIAGO_DE_PUPUJA</t>
  </si>
  <si>
    <t>SAN_MIGUEL_DE_CORPANQUI</t>
  </si>
  <si>
    <t>SAN_VICENTE_DE_CAÑETE</t>
  </si>
  <si>
    <t>VIRACO</t>
  </si>
  <si>
    <t>MAJES</t>
  </si>
  <si>
    <t>MOLINOPAMPA</t>
  </si>
  <si>
    <t>PIMENTEL</t>
  </si>
  <si>
    <t>SAN_JOSE_DE_QUERO</t>
  </si>
  <si>
    <t>SOCOTA</t>
  </si>
  <si>
    <t>VIRUNDO</t>
  </si>
  <si>
    <t>SOCOS</t>
  </si>
  <si>
    <t>MOYA</t>
  </si>
  <si>
    <t>HUASICANCHA</t>
  </si>
  <si>
    <t>RICARDO_PALMA</t>
  </si>
  <si>
    <t>SANTIAGO_DE_QUIRAHUARA</t>
  </si>
  <si>
    <t>YAUCA_DEL_ROSARIO</t>
  </si>
  <si>
    <t>LLOCLLAPAMPA</t>
  </si>
  <si>
    <t>SAISA</t>
  </si>
  <si>
    <t>PISUQUIA</t>
  </si>
  <si>
    <t>TIQUILLACA</t>
  </si>
  <si>
    <t>TARAPOTO</t>
  </si>
  <si>
    <t>SALCABAMBA</t>
  </si>
  <si>
    <t>HUANGASCAR</t>
  </si>
  <si>
    <t>POLOBAYA</t>
  </si>
  <si>
    <t>TINTAY</t>
  </si>
  <si>
    <t>TIRAPATA</t>
  </si>
  <si>
    <t>TICLLOS</t>
  </si>
  <si>
    <t>SANTA_CRUZ_DE_FLORES</t>
  </si>
  <si>
    <t>SAN_ANTONIO_DE_CHUCA</t>
  </si>
  <si>
    <t>MONTEVIDEO</t>
  </si>
  <si>
    <t>POMALCA</t>
  </si>
  <si>
    <t>PION</t>
  </si>
  <si>
    <t>SANTA_ROSA_DE_OCOPA</t>
  </si>
  <si>
    <t>TORIBIO_CASANOVA</t>
  </si>
  <si>
    <t>TAMBILLO</t>
  </si>
  <si>
    <t>NUEVO_OCCORO</t>
  </si>
  <si>
    <t>HUAYUCACHI</t>
  </si>
  <si>
    <t>SAN_PEDRO_DE_CHANA</t>
  </si>
  <si>
    <t>SAN_ANDRES_DE_TUPICOCHA</t>
  </si>
  <si>
    <t>SANTO_DOMINGO_DE_CAPILLAS</t>
  </si>
  <si>
    <t>MARCO</t>
  </si>
  <si>
    <t>PROVIDENCIA</t>
  </si>
  <si>
    <t>VILQUE</t>
  </si>
  <si>
    <t>SALCAHUASI</t>
  </si>
  <si>
    <t>HUANTAN</t>
  </si>
  <si>
    <t>SAN_MIGUEL_DE_CHACCRAMPA</t>
  </si>
  <si>
    <t>QUEQUEÑA</t>
  </si>
  <si>
    <t>TORAYA</t>
  </si>
  <si>
    <t>ZUÑIGA</t>
  </si>
  <si>
    <t>SIBAYO</t>
  </si>
  <si>
    <t>PUCALA</t>
  </si>
  <si>
    <t>QUEROCOTO</t>
  </si>
  <si>
    <t>VINCHOS</t>
  </si>
  <si>
    <t>INGENIO</t>
  </si>
  <si>
    <t>UCO</t>
  </si>
  <si>
    <t>MASMA</t>
  </si>
  <si>
    <t>LINCE</t>
  </si>
  <si>
    <t>SAN_MARCOS_DE_ROCCHAC</t>
  </si>
  <si>
    <t>HUAÑEC</t>
  </si>
  <si>
    <t>SANTA_MARIA_DE_CHICMO</t>
  </si>
  <si>
    <t>SABANDIA</t>
  </si>
  <si>
    <t>YANACA</t>
  </si>
  <si>
    <t>TAPAY</t>
  </si>
  <si>
    <t>QUINJALCA</t>
  </si>
  <si>
    <t>REQUE</t>
  </si>
  <si>
    <t>SAN_JUAN_DE_LICUPIS</t>
  </si>
  <si>
    <t>PILCHACA</t>
  </si>
  <si>
    <t>SAN_BARTOLOME</t>
  </si>
  <si>
    <t>MASMA_CHICCHE</t>
  </si>
  <si>
    <t>LOS_OLIVOS</t>
  </si>
  <si>
    <t>SAN_FRANCISCO_DEL_YESO</t>
  </si>
  <si>
    <t>SURCUBAMBA</t>
  </si>
  <si>
    <t>TALAVERA</t>
  </si>
  <si>
    <t>SACHACA</t>
  </si>
  <si>
    <t>TISCO</t>
  </si>
  <si>
    <t>SAN_FRANCISCO_DE_DAGUAS</t>
  </si>
  <si>
    <t>TACABAMBA</t>
  </si>
  <si>
    <t>VILCA</t>
  </si>
  <si>
    <t>PILCOMAYO</t>
  </si>
  <si>
    <t>SAN_DAMIAN</t>
  </si>
  <si>
    <t>MOLINOS</t>
  </si>
  <si>
    <t>LURIGANCHO</t>
  </si>
  <si>
    <t>SAN_PEDRO_DE_PALCO</t>
  </si>
  <si>
    <t>TINTAY_PUNCU</t>
  </si>
  <si>
    <t>LINCHA</t>
  </si>
  <si>
    <t>TUMAY_HUARACA</t>
  </si>
  <si>
    <t>SAN_JUAN_DE_SIGUAS</t>
  </si>
  <si>
    <t>TUTI</t>
  </si>
  <si>
    <t>SAN_ISIDRO_DE_MAINO</t>
  </si>
  <si>
    <t>SAÑA</t>
  </si>
  <si>
    <t>TOCMOCHE</t>
  </si>
  <si>
    <t>SAN_JUAN_DE_IRIS</t>
  </si>
  <si>
    <t>MONOBAMBA</t>
  </si>
  <si>
    <t>LURIN</t>
  </si>
  <si>
    <t>SAN_JUAN_DE_LOPECANCHA</t>
  </si>
  <si>
    <t>MADEAN</t>
  </si>
  <si>
    <t>TURPO</t>
  </si>
  <si>
    <t>SAN_JUAN_DE_TARUCANI</t>
  </si>
  <si>
    <t>YANQUE</t>
  </si>
  <si>
    <t>SOLOCO</t>
  </si>
  <si>
    <t>TUMAN</t>
  </si>
  <si>
    <t>QUICHUAY</t>
  </si>
  <si>
    <t>SAN_JUAN_DE_TANTARANCHE</t>
  </si>
  <si>
    <t>MUQUI</t>
  </si>
  <si>
    <t>MAGDALENA_DEL_MAR</t>
  </si>
  <si>
    <t>SANTA_ANA_DE_HUAYCAHUACHO</t>
  </si>
  <si>
    <t>SANTA_CATALINA</t>
  </si>
  <si>
    <t>SANTA_ISABEL_DE_SIGUAS</t>
  </si>
  <si>
    <t>SONCHE</t>
  </si>
  <si>
    <t>QUILCAS</t>
  </si>
  <si>
    <t>SAN_LORENZO_DE_QUINTI</t>
  </si>
  <si>
    <t>MUQUIYAUYO</t>
  </si>
  <si>
    <t>OMAS</t>
  </si>
  <si>
    <t>SANTA_RITA_DE_SIGUAS</t>
  </si>
  <si>
    <t>SAN_AGUSTIN</t>
  </si>
  <si>
    <t>SAN_MATEO</t>
  </si>
  <si>
    <t>PACA</t>
  </si>
  <si>
    <t>PACHACAMAC</t>
  </si>
  <si>
    <t>TINGO</t>
  </si>
  <si>
    <t>PUTINZA</t>
  </si>
  <si>
    <t>SOCABAYA</t>
  </si>
  <si>
    <t>SAN_JERONIMO_DE_TUNAN</t>
  </si>
  <si>
    <t>SAN_MATEO_DE_OTAO</t>
  </si>
  <si>
    <t>PUCUSANA</t>
  </si>
  <si>
    <t>TRITA</t>
  </si>
  <si>
    <t>QUINCHES</t>
  </si>
  <si>
    <t>TIABAYA</t>
  </si>
  <si>
    <t>SANTO_DOMINGO_DE_ACOBAMBA</t>
  </si>
  <si>
    <t>SAN_PEDRO_DE_CASTA</t>
  </si>
  <si>
    <t>PANCAN</t>
  </si>
  <si>
    <t>QUINOCAY</t>
  </si>
  <si>
    <t>UCHUMAYO</t>
  </si>
  <si>
    <t>SAÑO</t>
  </si>
  <si>
    <t>SAN_PEDRO_DE_HUANCAYRE</t>
  </si>
  <si>
    <t>PARCO</t>
  </si>
  <si>
    <t>PUENTE_PIEDRA</t>
  </si>
  <si>
    <t>SAN_JOAQUIN</t>
  </si>
  <si>
    <t>VITOR</t>
  </si>
  <si>
    <t>SAPALLANGA</t>
  </si>
  <si>
    <t>SANGALLAYA</t>
  </si>
  <si>
    <t>POMACANCHA</t>
  </si>
  <si>
    <t>PUNTA_HERMOSA</t>
  </si>
  <si>
    <t>SAN_PEDRO_DE_PILAS</t>
  </si>
  <si>
    <t>YANAHUARA</t>
  </si>
  <si>
    <t>SICAYA</t>
  </si>
  <si>
    <t>SANTA_CRUZ_DE_COCACHACRA</t>
  </si>
  <si>
    <t>RICRAN</t>
  </si>
  <si>
    <t>PUNTA_NEGRA</t>
  </si>
  <si>
    <t>TANTA</t>
  </si>
  <si>
    <t>YARABAMBA</t>
  </si>
  <si>
    <t>VIQUES</t>
  </si>
  <si>
    <t>SANTA_EULALIA</t>
  </si>
  <si>
    <t>SAN_LORENZO</t>
  </si>
  <si>
    <t>RIMAC</t>
  </si>
  <si>
    <t>TAURIPAMPA</t>
  </si>
  <si>
    <t>YURA</t>
  </si>
  <si>
    <t>SANTIAGO_DE_ANCHUCAYA</t>
  </si>
  <si>
    <t>SAN_PEDRO_DE_CHUNAN</t>
  </si>
  <si>
    <t>SAN_BARTOLO</t>
  </si>
  <si>
    <t>TOMAS</t>
  </si>
  <si>
    <t>SANTIAGO_DE_TUNA</t>
  </si>
  <si>
    <t>SAUSA</t>
  </si>
  <si>
    <t>SAN_BORJA</t>
  </si>
  <si>
    <t>TUPE</t>
  </si>
  <si>
    <t>SANTO_DOMINGO_DE_LOS_OLLEROS</t>
  </si>
  <si>
    <t>SINCOS</t>
  </si>
  <si>
    <t>VIÑAC</t>
  </si>
  <si>
    <t>SURCO</t>
  </si>
  <si>
    <t>TUNAN_MARCA</t>
  </si>
  <si>
    <t>SAN_JUAN_DE_LURIGANCHO</t>
  </si>
  <si>
    <t>VITIS</t>
  </si>
  <si>
    <t>SAN_JUAN_DE_MIRAFLORES</t>
  </si>
  <si>
    <t>YAUYOS_</t>
  </si>
  <si>
    <t>Ubigeos</t>
  </si>
  <si>
    <t xml:space="preserve">YAUYOS </t>
  </si>
  <si>
    <t>SAN_MARTIN_DE_PORRES</t>
  </si>
  <si>
    <t>cUbiGeoDescripcion</t>
  </si>
  <si>
    <t>cUbiGeoCod</t>
  </si>
  <si>
    <t>SANTA_ANITA</t>
  </si>
  <si>
    <t>101000000000</t>
  </si>
  <si>
    <t>201010000000</t>
  </si>
  <si>
    <t>301040300000</t>
  </si>
  <si>
    <t>SANTA_MARIA_DEL_MAR</t>
  </si>
  <si>
    <t>102000000000</t>
  </si>
  <si>
    <t>201020000000</t>
  </si>
  <si>
    <t>301050100000</t>
  </si>
  <si>
    <t>103000000000</t>
  </si>
  <si>
    <t>201030000000</t>
  </si>
  <si>
    <t>301050200000</t>
  </si>
  <si>
    <t>SANTIAGO_DE_SURCO</t>
  </si>
  <si>
    <t>104000000000</t>
  </si>
  <si>
    <t>201040000000</t>
  </si>
  <si>
    <t>301050300000</t>
  </si>
  <si>
    <t>SURQUILLO</t>
  </si>
  <si>
    <t>105000000000</t>
  </si>
  <si>
    <t>201050000000</t>
  </si>
  <si>
    <t>301050400000</t>
  </si>
  <si>
    <t>VILLA_EL_SALVADOR</t>
  </si>
  <si>
    <t>106000000000</t>
  </si>
  <si>
    <t>201060000000</t>
  </si>
  <si>
    <t>301050500000</t>
  </si>
  <si>
    <t>VILLA_MARIA_DEL_TRIUNFO</t>
  </si>
  <si>
    <t>107000000000</t>
  </si>
  <si>
    <t>201070000000</t>
  </si>
  <si>
    <t>301050600000</t>
  </si>
  <si>
    <t>108000000000</t>
  </si>
  <si>
    <t>202010000000</t>
  </si>
  <si>
    <t>301050700000</t>
  </si>
  <si>
    <t>109000000000</t>
  </si>
  <si>
    <t>202020000000</t>
  </si>
  <si>
    <t>301050800000</t>
  </si>
  <si>
    <t>110000000000</t>
  </si>
  <si>
    <t>202030000000</t>
  </si>
  <si>
    <t>301050900000</t>
  </si>
  <si>
    <t>111000000000</t>
  </si>
  <si>
    <t>202040000000</t>
  </si>
  <si>
    <t>301051000000</t>
  </si>
  <si>
    <t>112000000000</t>
  </si>
  <si>
    <t>202050000000</t>
  </si>
  <si>
    <t>301051100000</t>
  </si>
  <si>
    <t>113000000000</t>
  </si>
  <si>
    <t>202060000000</t>
  </si>
  <si>
    <t>301051200000</t>
  </si>
  <si>
    <t>114000000000</t>
  </si>
  <si>
    <t>202070000000</t>
  </si>
  <si>
    <t>301051300000</t>
  </si>
  <si>
    <t>115000000000</t>
  </si>
  <si>
    <t>202080000000</t>
  </si>
  <si>
    <t>301051400000</t>
  </si>
  <si>
    <t>116000000000</t>
  </si>
  <si>
    <t>202090000000</t>
  </si>
  <si>
    <t>301051500000</t>
  </si>
  <si>
    <t>117000000000</t>
  </si>
  <si>
    <t>202100000000</t>
  </si>
  <si>
    <t>301051600000</t>
  </si>
  <si>
    <t>118000000000</t>
  </si>
  <si>
    <t>202110000000</t>
  </si>
  <si>
    <t>301051700000</t>
  </si>
  <si>
    <t>119000000000</t>
  </si>
  <si>
    <t>202120000000</t>
  </si>
  <si>
    <t>301051800000</t>
  </si>
  <si>
    <t>120000000000</t>
  </si>
  <si>
    <t>202130000000</t>
  </si>
  <si>
    <t>301051900000</t>
  </si>
  <si>
    <t>121000000000</t>
  </si>
  <si>
    <t>202140000000</t>
  </si>
  <si>
    <t>301052000000</t>
  </si>
  <si>
    <t>122000000000</t>
  </si>
  <si>
    <t>202150000000</t>
  </si>
  <si>
    <t>301052100000</t>
  </si>
  <si>
    <t>123000000000</t>
  </si>
  <si>
    <t>202160000000</t>
  </si>
  <si>
    <t>301052200000</t>
  </si>
  <si>
    <t>124000000000</t>
  </si>
  <si>
    <t>202170000000</t>
  </si>
  <si>
    <t>301052300000</t>
  </si>
  <si>
    <t>125000000000</t>
  </si>
  <si>
    <t>202180000000</t>
  </si>
  <si>
    <t>301060100000</t>
  </si>
  <si>
    <t>202190000000</t>
  </si>
  <si>
    <t>301060200000</t>
  </si>
  <si>
    <t>202200000000</t>
  </si>
  <si>
    <t>301060300000</t>
  </si>
  <si>
    <t>203010000000</t>
  </si>
  <si>
    <t>301060400000</t>
  </si>
  <si>
    <t>203020000000</t>
  </si>
  <si>
    <t>301060500000</t>
  </si>
  <si>
    <t>203030000000</t>
  </si>
  <si>
    <t>301060600000</t>
  </si>
  <si>
    <t>203040000000</t>
  </si>
  <si>
    <t>301060700000</t>
  </si>
  <si>
    <t>203050000000</t>
  </si>
  <si>
    <t>301060800000</t>
  </si>
  <si>
    <t>203060000000</t>
  </si>
  <si>
    <t>301060900000</t>
  </si>
  <si>
    <t>203070000000</t>
  </si>
  <si>
    <t>301061000000</t>
  </si>
  <si>
    <t>204010000000</t>
  </si>
  <si>
    <t>301061100000</t>
  </si>
  <si>
    <t>204020000000</t>
  </si>
  <si>
    <t>301061200000</t>
  </si>
  <si>
    <t>204030000000</t>
  </si>
  <si>
    <t>301070100000</t>
  </si>
  <si>
    <t>204040000000</t>
  </si>
  <si>
    <t>301070200000</t>
  </si>
  <si>
    <t>204050000000</t>
  </si>
  <si>
    <t>301070300000</t>
  </si>
  <si>
    <t>204060000000</t>
  </si>
  <si>
    <t>301070400000</t>
  </si>
  <si>
    <t>204070000000</t>
  </si>
  <si>
    <t>301070500000</t>
  </si>
  <si>
    <t>204080000000</t>
  </si>
  <si>
    <t>301070600000</t>
  </si>
  <si>
    <t>205010000000</t>
  </si>
  <si>
    <t>301070700000</t>
  </si>
  <si>
    <t>205020000000</t>
  </si>
  <si>
    <t>302010100000</t>
  </si>
  <si>
    <t>205030000000</t>
  </si>
  <si>
    <t>302010200000</t>
  </si>
  <si>
    <t>205040000000</t>
  </si>
  <si>
    <t>302010300000</t>
  </si>
  <si>
    <t>205050000000</t>
  </si>
  <si>
    <t>302010400000</t>
  </si>
  <si>
    <t>205060000000</t>
  </si>
  <si>
    <t>302010500000</t>
  </si>
  <si>
    <t>205070000000</t>
  </si>
  <si>
    <t>302010600000</t>
  </si>
  <si>
    <t>205080000000</t>
  </si>
  <si>
    <t>302010700000</t>
  </si>
  <si>
    <t>205090000000</t>
  </si>
  <si>
    <t>302010800000</t>
  </si>
  <si>
    <t>205100000000</t>
  </si>
  <si>
    <t>302010900000</t>
  </si>
  <si>
    <t>205110000000</t>
  </si>
  <si>
    <t>302011000000</t>
  </si>
  <si>
    <t>206010000000</t>
  </si>
  <si>
    <t>302011100000</t>
  </si>
  <si>
    <t>206020000000</t>
  </si>
  <si>
    <t>302011200000</t>
  </si>
  <si>
    <t>206030000000</t>
  </si>
  <si>
    <t>302020100000</t>
  </si>
  <si>
    <t>206040000000</t>
  </si>
  <si>
    <t>302020200000</t>
  </si>
  <si>
    <t>206050000000</t>
  </si>
  <si>
    <t>302020300000</t>
  </si>
  <si>
    <t>206060000000</t>
  </si>
  <si>
    <t>302020400000</t>
  </si>
  <si>
    <t>206070000000</t>
  </si>
  <si>
    <t>302020500000</t>
  </si>
  <si>
    <t>206080000000</t>
  </si>
  <si>
    <t>302030100000</t>
  </si>
  <si>
    <t>206090000000</t>
  </si>
  <si>
    <t>302030200000</t>
  </si>
  <si>
    <t>206100000000</t>
  </si>
  <si>
    <t>302030300000</t>
  </si>
  <si>
    <t>206110000000</t>
  </si>
  <si>
    <t>302030400000</t>
  </si>
  <si>
    <t>206120000000</t>
  </si>
  <si>
    <t>302030500000</t>
  </si>
  <si>
    <t>206130000000</t>
  </si>
  <si>
    <t>302030600000</t>
  </si>
  <si>
    <t>207010000000</t>
  </si>
  <si>
    <t>302040100000</t>
  </si>
  <si>
    <t>208010000000</t>
  </si>
  <si>
    <t>302040200000</t>
  </si>
  <si>
    <t>208020000000</t>
  </si>
  <si>
    <t>302050100000</t>
  </si>
  <si>
    <t>208030000000</t>
  </si>
  <si>
    <t>302050200000</t>
  </si>
  <si>
    <t>208040000000</t>
  </si>
  <si>
    <t>302050300000</t>
  </si>
  <si>
    <t>208050000000</t>
  </si>
  <si>
    <t>302050400000</t>
  </si>
  <si>
    <t>208060000000</t>
  </si>
  <si>
    <t>302050500000</t>
  </si>
  <si>
    <t>208070000000</t>
  </si>
  <si>
    <t>302050600000</t>
  </si>
  <si>
    <t>208080000000</t>
  </si>
  <si>
    <t>302050700000</t>
  </si>
  <si>
    <t>208090000000</t>
  </si>
  <si>
    <t>302050800000</t>
  </si>
  <si>
    <t>208100000000</t>
  </si>
  <si>
    <t>302050900000</t>
  </si>
  <si>
    <t>208110000000</t>
  </si>
  <si>
    <t>302051000000</t>
  </si>
  <si>
    <t>208120000000</t>
  </si>
  <si>
    <t>302051100000</t>
  </si>
  <si>
    <t>208130000000</t>
  </si>
  <si>
    <t>302051200000</t>
  </si>
  <si>
    <t>209010000000</t>
  </si>
  <si>
    <t>302051300000</t>
  </si>
  <si>
    <t>209020000000</t>
  </si>
  <si>
    <t>302051400000</t>
  </si>
  <si>
    <t>209030000000</t>
  </si>
  <si>
    <t>302051500000</t>
  </si>
  <si>
    <t>209040000000</t>
  </si>
  <si>
    <t>302060100000</t>
  </si>
  <si>
    <t>209050000000</t>
  </si>
  <si>
    <t>302060200000</t>
  </si>
  <si>
    <t>209060000000</t>
  </si>
  <si>
    <t>302060300000</t>
  </si>
  <si>
    <t>209070000000</t>
  </si>
  <si>
    <t>302060400000</t>
  </si>
  <si>
    <t>210010000000</t>
  </si>
  <si>
    <t>302060500000</t>
  </si>
  <si>
    <t>210020000000</t>
  </si>
  <si>
    <t>302060600000</t>
  </si>
  <si>
    <t>210030000000</t>
  </si>
  <si>
    <t>302060700000</t>
  </si>
  <si>
    <t>210040000000</t>
  </si>
  <si>
    <t>302060800000</t>
  </si>
  <si>
    <t>210050000000</t>
  </si>
  <si>
    <t>302060900000</t>
  </si>
  <si>
    <t>210060000000</t>
  </si>
  <si>
    <t>302061000000</t>
  </si>
  <si>
    <t>210070000000</t>
  </si>
  <si>
    <t>302061100000</t>
  </si>
  <si>
    <t>210080000000</t>
  </si>
  <si>
    <t>302070100000</t>
  </si>
  <si>
    <t>210090000000</t>
  </si>
  <si>
    <t>302070200000</t>
  </si>
  <si>
    <t>210100000000</t>
  </si>
  <si>
    <t>302070300000</t>
  </si>
  <si>
    <t>210110000000</t>
  </si>
  <si>
    <t>302080100000</t>
  </si>
  <si>
    <t>211010000000</t>
  </si>
  <si>
    <t>302080200000</t>
  </si>
  <si>
    <t>211020000000</t>
  </si>
  <si>
    <t>302080300000</t>
  </si>
  <si>
    <t>211030000000</t>
  </si>
  <si>
    <t>302080400000</t>
  </si>
  <si>
    <t>211040000000</t>
  </si>
  <si>
    <t>302090100000</t>
  </si>
  <si>
    <t>211050000000</t>
  </si>
  <si>
    <t>302090200000</t>
  </si>
  <si>
    <t>212010000000</t>
  </si>
  <si>
    <t>302090300000</t>
  </si>
  <si>
    <t>212020000000</t>
  </si>
  <si>
    <t>302090400000</t>
  </si>
  <si>
    <t>212030000000</t>
  </si>
  <si>
    <t>302090500000</t>
  </si>
  <si>
    <t>212040000000</t>
  </si>
  <si>
    <t>302090600000</t>
  </si>
  <si>
    <t>212050000000</t>
  </si>
  <si>
    <t>302090700000</t>
  </si>
  <si>
    <t>212060000000</t>
  </si>
  <si>
    <t>302100100000</t>
  </si>
  <si>
    <t>212070000000</t>
  </si>
  <si>
    <t>302100200000</t>
  </si>
  <si>
    <t>212080000000</t>
  </si>
  <si>
    <t>302100300000</t>
  </si>
  <si>
    <t>212090000000</t>
  </si>
  <si>
    <t>302100400000</t>
  </si>
  <si>
    <t>213010000000</t>
  </si>
  <si>
    <t>302100500000</t>
  </si>
  <si>
    <t>213020000000</t>
  </si>
  <si>
    <t>302100600000</t>
  </si>
  <si>
    <t>213030000000</t>
  </si>
  <si>
    <t>305061900000</t>
  </si>
  <si>
    <t>213040000000</t>
  </si>
  <si>
    <t>305062000000</t>
  </si>
  <si>
    <t>213050000000</t>
  </si>
  <si>
    <t>305062100000</t>
  </si>
  <si>
    <t>213060000000</t>
  </si>
  <si>
    <t>305070100000</t>
  </si>
  <si>
    <t>213070000000</t>
  </si>
  <si>
    <t>305070200000</t>
  </si>
  <si>
    <t>213080000000</t>
  </si>
  <si>
    <t>305070300000</t>
  </si>
  <si>
    <t>213090000000</t>
  </si>
  <si>
    <t>305070400000</t>
  </si>
  <si>
    <t>213100000000</t>
  </si>
  <si>
    <t>305070500000</t>
  </si>
  <si>
    <t>213110000000</t>
  </si>
  <si>
    <t>305070600000</t>
  </si>
  <si>
    <t>213120000000</t>
  </si>
  <si>
    <t>305070700000</t>
  </si>
  <si>
    <t>214010000000</t>
  </si>
  <si>
    <t>305070800000</t>
  </si>
  <si>
    <t>214020000000</t>
  </si>
  <si>
    <t>305080100000</t>
  </si>
  <si>
    <t>214030000000</t>
  </si>
  <si>
    <t>305080200000</t>
  </si>
  <si>
    <t>215010000000</t>
  </si>
  <si>
    <t>305080300000</t>
  </si>
  <si>
    <t>215020000000</t>
  </si>
  <si>
    <t>305080400000</t>
  </si>
  <si>
    <t>215030000000</t>
  </si>
  <si>
    <t>305080500000</t>
  </si>
  <si>
    <t>215040000000</t>
  </si>
  <si>
    <t>305080600000</t>
  </si>
  <si>
    <t>215050000000</t>
  </si>
  <si>
    <t>305080700000</t>
  </si>
  <si>
    <t>215060000000</t>
  </si>
  <si>
    <t>305080800000</t>
  </si>
  <si>
    <t>215070000000</t>
  </si>
  <si>
    <t>305080900000</t>
  </si>
  <si>
    <t>215080000000</t>
  </si>
  <si>
    <t>305081000000</t>
  </si>
  <si>
    <t>215090000000</t>
  </si>
  <si>
    <t>305090100000</t>
  </si>
  <si>
    <t>215100000000</t>
  </si>
  <si>
    <t>305090200000</t>
  </si>
  <si>
    <t>216010000000</t>
  </si>
  <si>
    <t>305090300000</t>
  </si>
  <si>
    <t>216020000000</t>
  </si>
  <si>
    <t>305090400000</t>
  </si>
  <si>
    <t>216030000000</t>
  </si>
  <si>
    <t>305090500000</t>
  </si>
  <si>
    <t>216040000000</t>
  </si>
  <si>
    <t>305090600000</t>
  </si>
  <si>
    <t>216050000000</t>
  </si>
  <si>
    <t>305090700000</t>
  </si>
  <si>
    <t>216060000000</t>
  </si>
  <si>
    <t>305090800000</t>
  </si>
  <si>
    <t>216070000000</t>
  </si>
  <si>
    <t>305090900000</t>
  </si>
  <si>
    <t>216080000000</t>
  </si>
  <si>
    <t>305091000000</t>
  </si>
  <si>
    <t>217010000000</t>
  </si>
  <si>
    <t>305091100000</t>
  </si>
  <si>
    <t>217020000000</t>
  </si>
  <si>
    <t>305100100000</t>
  </si>
  <si>
    <t>217030000000</t>
  </si>
  <si>
    <t>305100200000</t>
  </si>
  <si>
    <t>218010000000</t>
  </si>
  <si>
    <t>305100300000</t>
  </si>
  <si>
    <t>218020000000</t>
  </si>
  <si>
    <t>305100400000</t>
  </si>
  <si>
    <t>218030000000</t>
  </si>
  <si>
    <t>305100500000</t>
  </si>
  <si>
    <t>219010000000</t>
  </si>
  <si>
    <t>305100600000</t>
  </si>
  <si>
    <t>219020000000</t>
  </si>
  <si>
    <t>305100700000</t>
  </si>
  <si>
    <t>219030000000</t>
  </si>
  <si>
    <t>305100800000</t>
  </si>
  <si>
    <t>220010000000</t>
  </si>
  <si>
    <t>305100900000</t>
  </si>
  <si>
    <t>220020000000</t>
  </si>
  <si>
    <t>305101000000</t>
  </si>
  <si>
    <t>220030000000</t>
  </si>
  <si>
    <t>305101100000</t>
  </si>
  <si>
    <t>220040000000</t>
  </si>
  <si>
    <t>305101200000</t>
  </si>
  <si>
    <t>220050000000</t>
  </si>
  <si>
    <t>305110100000</t>
  </si>
  <si>
    <t>220060000000</t>
  </si>
  <si>
    <t>305110200000</t>
  </si>
  <si>
    <t>220070000000</t>
  </si>
  <si>
    <t>305110300000</t>
  </si>
  <si>
    <t>220080000000</t>
  </si>
  <si>
    <t>305110400000</t>
  </si>
  <si>
    <t>221010000000</t>
  </si>
  <si>
    <t>305110500000</t>
  </si>
  <si>
    <t>221020000000</t>
  </si>
  <si>
    <t>305110600000</t>
  </si>
  <si>
    <t>221030000000</t>
  </si>
  <si>
    <t>305110700000</t>
  </si>
  <si>
    <t>221040000000</t>
  </si>
  <si>
    <t>305110800000</t>
  </si>
  <si>
    <t>221050000000</t>
  </si>
  <si>
    <t>306010100000</t>
  </si>
  <si>
    <t>221060000000</t>
  </si>
  <si>
    <t>306010200000</t>
  </si>
  <si>
    <t>221070000000</t>
  </si>
  <si>
    <t>306010300000</t>
  </si>
  <si>
    <t>221080000000</t>
  </si>
  <si>
    <t>306010400000</t>
  </si>
  <si>
    <t>221090000000</t>
  </si>
  <si>
    <t>306010500000</t>
  </si>
  <si>
    <t>221100000000</t>
  </si>
  <si>
    <t>306010600000</t>
  </si>
  <si>
    <t>221110000000</t>
  </si>
  <si>
    <t>306010700000</t>
  </si>
  <si>
    <t>221120000000</t>
  </si>
  <si>
    <t>306010800000</t>
  </si>
  <si>
    <t>221130000000</t>
  </si>
  <si>
    <t>306010900000</t>
  </si>
  <si>
    <t>222010000000</t>
  </si>
  <si>
    <t>306011000000</t>
  </si>
  <si>
    <t>222020000000</t>
  </si>
  <si>
    <t>306011100000</t>
  </si>
  <si>
    <t>222030000000</t>
  </si>
  <si>
    <t>306011200000</t>
  </si>
  <si>
    <t>222040000000</t>
  </si>
  <si>
    <t>306020100000</t>
  </si>
  <si>
    <t>222050000000</t>
  </si>
  <si>
    <t>306020200000</t>
  </si>
  <si>
    <t>222060000000</t>
  </si>
  <si>
    <t>306020300000</t>
  </si>
  <si>
    <t>222070000000</t>
  </si>
  <si>
    <t>306020400000</t>
  </si>
  <si>
    <t>222080000000</t>
  </si>
  <si>
    <t>306030100000</t>
  </si>
  <si>
    <t>222090000000</t>
  </si>
  <si>
    <t>306030200000</t>
  </si>
  <si>
    <t>222100000000</t>
  </si>
  <si>
    <t>306030300000</t>
  </si>
  <si>
    <t>223010000000</t>
  </si>
  <si>
    <t>306030400000</t>
  </si>
  <si>
    <t>223020000000</t>
  </si>
  <si>
    <t>306030500000</t>
  </si>
  <si>
    <t>223030000000</t>
  </si>
  <si>
    <t>306030600000</t>
  </si>
  <si>
    <t>223040000000</t>
  </si>
  <si>
    <t>306030700000</t>
  </si>
  <si>
    <t>224010000000</t>
  </si>
  <si>
    <t>306030800000</t>
  </si>
  <si>
    <t>224020000000</t>
  </si>
  <si>
    <t>306030900000</t>
  </si>
  <si>
    <t>224030000000</t>
  </si>
  <si>
    <t>306031000000</t>
  </si>
  <si>
    <t>225010000000</t>
  </si>
  <si>
    <t>306031100000</t>
  </si>
  <si>
    <t>225020000000</t>
  </si>
  <si>
    <t>306031200000</t>
  </si>
  <si>
    <t>225030000000</t>
  </si>
  <si>
    <t>306040100000</t>
  </si>
  <si>
    <t>225040000000</t>
  </si>
  <si>
    <t>306040200000</t>
  </si>
  <si>
    <t>306040300000</t>
  </si>
  <si>
    <t>306040400000</t>
  </si>
  <si>
    <t>306040500000</t>
  </si>
  <si>
    <t>306040600000</t>
  </si>
  <si>
    <t>306040700000</t>
  </si>
  <si>
    <t>306040800000</t>
  </si>
  <si>
    <t>306040900000</t>
  </si>
  <si>
    <t>306041000000</t>
  </si>
  <si>
    <t>306041100000</t>
  </si>
  <si>
    <t>306041200000</t>
  </si>
  <si>
    <t>306041300000</t>
  </si>
  <si>
    <t>306041400000</t>
  </si>
  <si>
    <t>306041500000</t>
  </si>
  <si>
    <t>306041600000</t>
  </si>
  <si>
    <t>306041700000</t>
  </si>
  <si>
    <t>306041800000</t>
  </si>
  <si>
    <t>306041900000</t>
  </si>
  <si>
    <t>306050100000</t>
  </si>
  <si>
    <t>306050200000</t>
  </si>
  <si>
    <t>306050300000</t>
  </si>
  <si>
    <t>306050400000</t>
  </si>
  <si>
    <t>306050500000</t>
  </si>
  <si>
    <t>306050600000</t>
  </si>
  <si>
    <t>306050700000</t>
  </si>
  <si>
    <t>306050800000</t>
  </si>
  <si>
    <t>306060100000</t>
  </si>
  <si>
    <t>306060200000</t>
  </si>
  <si>
    <t>306060300000</t>
  </si>
  <si>
    <t>306060400000</t>
  </si>
  <si>
    <t>306060500000</t>
  </si>
  <si>
    <t>306060600000</t>
  </si>
  <si>
    <t>306060700000</t>
  </si>
  <si>
    <t>303021200000</t>
  </si>
  <si>
    <t>303021300000</t>
  </si>
  <si>
    <t>303021400000</t>
  </si>
  <si>
    <t>303021500000</t>
  </si>
  <si>
    <t>303021600000</t>
  </si>
  <si>
    <t>303021700000</t>
  </si>
  <si>
    <t>303021800000</t>
  </si>
  <si>
    <t>303021900000</t>
  </si>
  <si>
    <t>303030100000</t>
  </si>
  <si>
    <t>303030200000</t>
  </si>
  <si>
    <t>303030300000</t>
  </si>
  <si>
    <t>303030400000</t>
  </si>
  <si>
    <t>303030500000</t>
  </si>
  <si>
    <t>303030600000</t>
  </si>
  <si>
    <t>303030700000</t>
  </si>
  <si>
    <t>303040100000</t>
  </si>
  <si>
    <t>303040200000</t>
  </si>
  <si>
    <t>303040300000</t>
  </si>
  <si>
    <t>303040400000</t>
  </si>
  <si>
    <t>303040500000</t>
  </si>
  <si>
    <t>303040600000</t>
  </si>
  <si>
    <t>303040700000</t>
  </si>
  <si>
    <t>303040800000</t>
  </si>
  <si>
    <t>303040900000</t>
  </si>
  <si>
    <t>303041000000</t>
  </si>
  <si>
    <t>303041100000</t>
  </si>
  <si>
    <t>303041200000</t>
  </si>
  <si>
    <t>303041300000</t>
  </si>
  <si>
    <t>303041400000</t>
  </si>
  <si>
    <t>303041500000</t>
  </si>
  <si>
    <t>303041600000</t>
  </si>
  <si>
    <t>303041700000</t>
  </si>
  <si>
    <t>303050100000</t>
  </si>
  <si>
    <t>303050200000</t>
  </si>
  <si>
    <t>303050300000</t>
  </si>
  <si>
    <t>303050400000</t>
  </si>
  <si>
    <t>303050500000</t>
  </si>
  <si>
    <t>303050600000</t>
  </si>
  <si>
    <t>303060100000</t>
  </si>
  <si>
    <t>303060200000</t>
  </si>
  <si>
    <t>303060300000</t>
  </si>
  <si>
    <t>303060400000</t>
  </si>
  <si>
    <t>303060500000</t>
  </si>
  <si>
    <t>303060600000</t>
  </si>
  <si>
    <t>303060700000</t>
  </si>
  <si>
    <t>303060800000</t>
  </si>
  <si>
    <t>303070100000</t>
  </si>
  <si>
    <t>303070200000</t>
  </si>
  <si>
    <t>303070300000</t>
  </si>
  <si>
    <t>303070400000</t>
  </si>
  <si>
    <t>303070500000</t>
  </si>
  <si>
    <t>303070600000</t>
  </si>
  <si>
    <t>303070700000</t>
  </si>
  <si>
    <t>303070800000</t>
  </si>
  <si>
    <t>303070900000</t>
  </si>
  <si>
    <t>303071000000</t>
  </si>
  <si>
    <t>303071100000</t>
  </si>
  <si>
    <t>303071200000</t>
  </si>
  <si>
    <t>303071300000</t>
  </si>
  <si>
    <t>303071400000</t>
  </si>
  <si>
    <t>304010100000</t>
  </si>
  <si>
    <t>304010200000</t>
  </si>
  <si>
    <t>304010300000</t>
  </si>
  <si>
    <t>304010400000</t>
  </si>
  <si>
    <t>304010500000</t>
  </si>
  <si>
    <t>304010600000</t>
  </si>
  <si>
    <t>304010700000</t>
  </si>
  <si>
    <t>304010800000</t>
  </si>
  <si>
    <t>304010900000</t>
  </si>
  <si>
    <t>304011000000</t>
  </si>
  <si>
    <t>304011100000</t>
  </si>
  <si>
    <t>304011200000</t>
  </si>
  <si>
    <t>304011300000</t>
  </si>
  <si>
    <t>304011400000</t>
  </si>
  <si>
    <t>304011500000</t>
  </si>
  <si>
    <t>304011600000</t>
  </si>
  <si>
    <t>304011700000</t>
  </si>
  <si>
    <t>304011800000</t>
  </si>
  <si>
    <t>304011900000</t>
  </si>
  <si>
    <t>304012000000</t>
  </si>
  <si>
    <t>304012100000</t>
  </si>
  <si>
    <t>304012200000</t>
  </si>
  <si>
    <t>304012300000</t>
  </si>
  <si>
    <t>304012400000</t>
  </si>
  <si>
    <t>304012500000</t>
  </si>
  <si>
    <t>304012600000</t>
  </si>
  <si>
    <t>304012700000</t>
  </si>
  <si>
    <t>304012800000</t>
  </si>
  <si>
    <t>304012900000</t>
  </si>
  <si>
    <t>304020100000</t>
  </si>
  <si>
    <t>304020200000</t>
  </si>
  <si>
    <t>304020300000</t>
  </si>
  <si>
    <t>304020400000</t>
  </si>
  <si>
    <t>304020500000</t>
  </si>
  <si>
    <t>304020600000</t>
  </si>
  <si>
    <t>304020700000</t>
  </si>
  <si>
    <t>304020800000</t>
  </si>
  <si>
    <t>304030100000</t>
  </si>
  <si>
    <t>304030200000</t>
  </si>
  <si>
    <t>304030300000</t>
  </si>
  <si>
    <t>304030400000</t>
  </si>
  <si>
    <t>304030500000</t>
  </si>
  <si>
    <t>304030600000</t>
  </si>
  <si>
    <t>304030700000</t>
  </si>
  <si>
    <t>304030800000</t>
  </si>
  <si>
    <t>304030900000</t>
  </si>
  <si>
    <t>304031000000</t>
  </si>
  <si>
    <t>304031100000</t>
  </si>
  <si>
    <t>304031200000</t>
  </si>
  <si>
    <t>304031300000</t>
  </si>
  <si>
    <t>304040100000</t>
  </si>
  <si>
    <t>304040200000</t>
  </si>
  <si>
    <t>304040300000</t>
  </si>
  <si>
    <t>304040400000</t>
  </si>
  <si>
    <t>304040500000</t>
  </si>
  <si>
    <t>308060500000</t>
  </si>
  <si>
    <t>308060600000</t>
  </si>
  <si>
    <t>308060700000</t>
  </si>
  <si>
    <t>308060800000</t>
  </si>
  <si>
    <t>308070100000</t>
  </si>
  <si>
    <t>308070200000</t>
  </si>
  <si>
    <t>308070300000</t>
  </si>
  <si>
    <t>308070400000</t>
  </si>
  <si>
    <t>308070500000</t>
  </si>
  <si>
    <t>308070600000</t>
  </si>
  <si>
    <t>308070700000</t>
  </si>
  <si>
    <t>308070800000</t>
  </si>
  <si>
    <t>308080100000</t>
  </si>
  <si>
    <t>308080200000</t>
  </si>
  <si>
    <t>308080300000</t>
  </si>
  <si>
    <t>308080400000</t>
  </si>
  <si>
    <t>308080500000</t>
  </si>
  <si>
    <t>308080600000</t>
  </si>
  <si>
    <t>308080700000</t>
  </si>
  <si>
    <t>308080800000</t>
  </si>
  <si>
    <t>308090100000</t>
  </si>
  <si>
    <t>308090200000</t>
  </si>
  <si>
    <t>308090300000</t>
  </si>
  <si>
    <t>308090400000</t>
  </si>
  <si>
    <t>308090500000</t>
  </si>
  <si>
    <t>308090600000</t>
  </si>
  <si>
    <t>308090700000</t>
  </si>
  <si>
    <t>308090800000</t>
  </si>
  <si>
    <t>308090900000</t>
  </si>
  <si>
    <t>308091000000</t>
  </si>
  <si>
    <t>308100100000</t>
  </si>
  <si>
    <t>308100200000</t>
  </si>
  <si>
    <t>308100300000</t>
  </si>
  <si>
    <t>308100400000</t>
  </si>
  <si>
    <t>308100500000</t>
  </si>
  <si>
    <t>308100600000</t>
  </si>
  <si>
    <t>308100700000</t>
  </si>
  <si>
    <t>308100800000</t>
  </si>
  <si>
    <t>308100900000</t>
  </si>
  <si>
    <t>308110100000</t>
  </si>
  <si>
    <t>308110200000</t>
  </si>
  <si>
    <t>308110300000</t>
  </si>
  <si>
    <t>308110400000</t>
  </si>
  <si>
    <t>308110500000</t>
  </si>
  <si>
    <t>308110600000</t>
  </si>
  <si>
    <t>308120100000</t>
  </si>
  <si>
    <t>308120200000</t>
  </si>
  <si>
    <t>308120300000</t>
  </si>
  <si>
    <t>308120400000</t>
  </si>
  <si>
    <t>308120500000</t>
  </si>
  <si>
    <t>308120600000</t>
  </si>
  <si>
    <t>308120700000</t>
  </si>
  <si>
    <t>308120800000</t>
  </si>
  <si>
    <t>308120900000</t>
  </si>
  <si>
    <t>308121000000</t>
  </si>
  <si>
    <t>308121100000</t>
  </si>
  <si>
    <t>308121200000</t>
  </si>
  <si>
    <t>308130100000</t>
  </si>
  <si>
    <t>308130200000</t>
  </si>
  <si>
    <t>308130300000</t>
  </si>
  <si>
    <t>308130400000</t>
  </si>
  <si>
    <t>308130500000</t>
  </si>
  <si>
    <t>308130600000</t>
  </si>
  <si>
    <t>308130700000</t>
  </si>
  <si>
    <t>309010100000</t>
  </si>
  <si>
    <t>309010200000</t>
  </si>
  <si>
    <t>309010300000</t>
  </si>
  <si>
    <t>309010400000</t>
  </si>
  <si>
    <t>309010500000</t>
  </si>
  <si>
    <t>309010600000</t>
  </si>
  <si>
    <t>309010700000</t>
  </si>
  <si>
    <t>309010800000</t>
  </si>
  <si>
    <t>309010900000</t>
  </si>
  <si>
    <t>309011000000</t>
  </si>
  <si>
    <t>309011100000</t>
  </si>
  <si>
    <t>309011200000</t>
  </si>
  <si>
    <t>309011300000</t>
  </si>
  <si>
    <t>309011400000</t>
  </si>
  <si>
    <t>309011500000</t>
  </si>
  <si>
    <t>309011600000</t>
  </si>
  <si>
    <t>309011700000</t>
  </si>
  <si>
    <t>309011800000</t>
  </si>
  <si>
    <t>309011900000</t>
  </si>
  <si>
    <t>309020100000</t>
  </si>
  <si>
    <t>309020200000</t>
  </si>
  <si>
    <t>309020300000</t>
  </si>
  <si>
    <t>309020400000</t>
  </si>
  <si>
    <t>309020500000</t>
  </si>
  <si>
    <t>309020600000</t>
  </si>
  <si>
    <t>309020700000</t>
  </si>
  <si>
    <t>309020800000</t>
  </si>
  <si>
    <t>309030100000</t>
  </si>
  <si>
    <t>309030200000</t>
  </si>
  <si>
    <t>309030300000</t>
  </si>
  <si>
    <t>309030400000</t>
  </si>
  <si>
    <t>309030500000</t>
  </si>
  <si>
    <t>309030600000</t>
  </si>
  <si>
    <t>309030700000</t>
  </si>
  <si>
    <t>309030800000</t>
  </si>
  <si>
    <t>309030900000</t>
  </si>
  <si>
    <t>309031000000</t>
  </si>
  <si>
    <t>309031100000</t>
  </si>
  <si>
    <t>309031200000</t>
  </si>
  <si>
    <t>309040100000</t>
  </si>
  <si>
    <t>309040200000</t>
  </si>
  <si>
    <t>309040300000</t>
  </si>
  <si>
    <t>309040400000</t>
  </si>
  <si>
    <t>309040500000</t>
  </si>
  <si>
    <t>309040600000</t>
  </si>
  <si>
    <t>309040700000</t>
  </si>
  <si>
    <t>309040800000</t>
  </si>
  <si>
    <t>309040900000</t>
  </si>
  <si>
    <t>309041000000</t>
  </si>
  <si>
    <t>309041100000</t>
  </si>
  <si>
    <t>309041200000</t>
  </si>
  <si>
    <t>310110500000</t>
  </si>
  <si>
    <t>310110600000</t>
  </si>
  <si>
    <t>310110700000</t>
  </si>
  <si>
    <t>310110800000</t>
  </si>
  <si>
    <t>311010100000</t>
  </si>
  <si>
    <t>311010200000</t>
  </si>
  <si>
    <t>311010300000</t>
  </si>
  <si>
    <t>311010400000</t>
  </si>
  <si>
    <t>311010500000</t>
  </si>
  <si>
    <t>311010600000</t>
  </si>
  <si>
    <t>311010700000</t>
  </si>
  <si>
    <t>311010800000</t>
  </si>
  <si>
    <t>311010900000</t>
  </si>
  <si>
    <t>311011000000</t>
  </si>
  <si>
    <t>311011100000</t>
  </si>
  <si>
    <t>311011200000</t>
  </si>
  <si>
    <t>311011300000</t>
  </si>
  <si>
    <t>311011400000</t>
  </si>
  <si>
    <t>311020100000</t>
  </si>
  <si>
    <t>311020200000</t>
  </si>
  <si>
    <t>311020300000</t>
  </si>
  <si>
    <t>311020400000</t>
  </si>
  <si>
    <t>311020500000</t>
  </si>
  <si>
    <t>311020600000</t>
  </si>
  <si>
    <t>311020700000</t>
  </si>
  <si>
    <t>311020800000</t>
  </si>
  <si>
    <t>311020900000</t>
  </si>
  <si>
    <t>311021000000</t>
  </si>
  <si>
    <t>311021100000</t>
  </si>
  <si>
    <t>311030100000</t>
  </si>
  <si>
    <t>311030200000</t>
  </si>
  <si>
    <t>311030300000</t>
  </si>
  <si>
    <t>311030400000</t>
  </si>
  <si>
    <t>311030500000</t>
  </si>
  <si>
    <t>311040100000</t>
  </si>
  <si>
    <t>311040200000</t>
  </si>
  <si>
    <t>311040300000</t>
  </si>
  <si>
    <t>311040400000</t>
  </si>
  <si>
    <t>311040500000</t>
  </si>
  <si>
    <t>311050100000</t>
  </si>
  <si>
    <t>311050200000</t>
  </si>
  <si>
    <t>311050300000</t>
  </si>
  <si>
    <t>311050400000</t>
  </si>
  <si>
    <t>311050500000</t>
  </si>
  <si>
    <t>311050600000</t>
  </si>
  <si>
    <t>311050700000</t>
  </si>
  <si>
    <t>311050800000</t>
  </si>
  <si>
    <t>312010100000</t>
  </si>
  <si>
    <t>312010400000</t>
  </si>
  <si>
    <t>312010500000</t>
  </si>
  <si>
    <t>312010600000</t>
  </si>
  <si>
    <t>312010700000</t>
  </si>
  <si>
    <t>312010800000</t>
  </si>
  <si>
    <t>312011100000</t>
  </si>
  <si>
    <t>312011200000</t>
  </si>
  <si>
    <t>312011300000</t>
  </si>
  <si>
    <t>312011400000</t>
  </si>
  <si>
    <t>312011600000</t>
  </si>
  <si>
    <t>312011700000</t>
  </si>
  <si>
    <t>312011900000</t>
  </si>
  <si>
    <t>312012000000</t>
  </si>
  <si>
    <t>312012100000</t>
  </si>
  <si>
    <t>312012200000</t>
  </si>
  <si>
    <t>312012400000</t>
  </si>
  <si>
    <t>312012500000</t>
  </si>
  <si>
    <t>312012600000</t>
  </si>
  <si>
    <t>312012700000</t>
  </si>
  <si>
    <t>312012800000</t>
  </si>
  <si>
    <t>312012900000</t>
  </si>
  <si>
    <t>312013000000</t>
  </si>
  <si>
    <t>312013200000</t>
  </si>
  <si>
    <t>312013300000</t>
  </si>
  <si>
    <t>312013400000</t>
  </si>
  <si>
    <t>312013500000</t>
  </si>
  <si>
    <t>312013600000</t>
  </si>
  <si>
    <t>312020100000</t>
  </si>
  <si>
    <t>312020200000</t>
  </si>
  <si>
    <t>312020300000</t>
  </si>
  <si>
    <t>312020400000</t>
  </si>
  <si>
    <t>312020500000</t>
  </si>
  <si>
    <t>312020600000</t>
  </si>
  <si>
    <t>312020700000</t>
  </si>
  <si>
    <t>312020800000</t>
  </si>
  <si>
    <t>312020900000</t>
  </si>
  <si>
    <t>312021000000</t>
  </si>
  <si>
    <t>312021100000</t>
  </si>
  <si>
    <t>312021200000</t>
  </si>
  <si>
    <t>312021300000</t>
  </si>
  <si>
    <t>312021400000</t>
  </si>
  <si>
    <t>312021500000</t>
  </si>
  <si>
    <t>312030100000</t>
  </si>
  <si>
    <t>312030200000</t>
  </si>
  <si>
    <t>312030300000</t>
  </si>
  <si>
    <t>312030400000</t>
  </si>
  <si>
    <t>312030500000</t>
  </si>
  <si>
    <t>312030600000</t>
  </si>
  <si>
    <t>312040100000</t>
  </si>
  <si>
    <t>312040200000</t>
  </si>
  <si>
    <t>312040300000</t>
  </si>
  <si>
    <t>312040400000</t>
  </si>
  <si>
    <t>312040500000</t>
  </si>
  <si>
    <t>312040600000</t>
  </si>
  <si>
    <t>312040700000</t>
  </si>
  <si>
    <t>312040800000</t>
  </si>
  <si>
    <t>312040900000</t>
  </si>
  <si>
    <t>312041000000</t>
  </si>
  <si>
    <t>312041100000</t>
  </si>
  <si>
    <t>312041200000</t>
  </si>
  <si>
    <t>312041300000</t>
  </si>
  <si>
    <t>312041400000</t>
  </si>
  <si>
    <t>312041500000</t>
  </si>
  <si>
    <t>312041600000</t>
  </si>
  <si>
    <t>312041700000</t>
  </si>
  <si>
    <t>312041800000</t>
  </si>
  <si>
    <t>312041900000</t>
  </si>
  <si>
    <t>312060200000</t>
  </si>
  <si>
    <t>312060300000</t>
  </si>
  <si>
    <t>312060400000</t>
  </si>
  <si>
    <t>312060500000</t>
  </si>
  <si>
    <t>312060600000</t>
  </si>
  <si>
    <t>312060700000</t>
  </si>
  <si>
    <t>312060800000</t>
  </si>
  <si>
    <t>312070100000</t>
  </si>
  <si>
    <t>312070200000</t>
  </si>
  <si>
    <t>312070300000</t>
  </si>
  <si>
    <t>312070400000</t>
  </si>
  <si>
    <t>312070500000</t>
  </si>
  <si>
    <t>312070600000</t>
  </si>
  <si>
    <t>312070700000</t>
  </si>
  <si>
    <t>312070800000</t>
  </si>
  <si>
    <t>312070900000</t>
  </si>
  <si>
    <t>312080100000</t>
  </si>
  <si>
    <t>312080200000</t>
  </si>
  <si>
    <t>312080300000</t>
  </si>
  <si>
    <t>312080400000</t>
  </si>
  <si>
    <t>312080500000</t>
  </si>
  <si>
    <t>312080600000</t>
  </si>
  <si>
    <t>312080700000</t>
  </si>
  <si>
    <t>312080800000</t>
  </si>
  <si>
    <t>312080900000</t>
  </si>
  <si>
    <t>312081000000</t>
  </si>
  <si>
    <t>312090100000</t>
  </si>
  <si>
    <t>312090200000</t>
  </si>
  <si>
    <t>312090300000</t>
  </si>
  <si>
    <t>312090400000</t>
  </si>
  <si>
    <t>312090500000</t>
  </si>
  <si>
    <t>312090600000</t>
  </si>
  <si>
    <t>312090700000</t>
  </si>
  <si>
    <t>312090800000</t>
  </si>
  <si>
    <t>312090900000</t>
  </si>
  <si>
    <t>313010100000</t>
  </si>
  <si>
    <t>313010200000</t>
  </si>
  <si>
    <t>313010300000</t>
  </si>
  <si>
    <t>313010400000</t>
  </si>
  <si>
    <t>313010500000</t>
  </si>
  <si>
    <t>313010600000</t>
  </si>
  <si>
    <t>313010700000</t>
  </si>
  <si>
    <t>313010800000</t>
  </si>
  <si>
    <t>313010900000</t>
  </si>
  <si>
    <t>313011000000</t>
  </si>
  <si>
    <t>313011100000</t>
  </si>
  <si>
    <t>313020100000</t>
  </si>
  <si>
    <t>313020200000</t>
  </si>
  <si>
    <t>313020300000</t>
  </si>
  <si>
    <t>313020400000</t>
  </si>
  <si>
    <t>313020500000</t>
  </si>
  <si>
    <t>313020600000</t>
  </si>
  <si>
    <t>313020700000</t>
  </si>
  <si>
    <t>313020800000</t>
  </si>
  <si>
    <t>313030100000</t>
  </si>
  <si>
    <t>313030200000</t>
  </si>
  <si>
    <t>313030300000</t>
  </si>
  <si>
    <t>313030400000</t>
  </si>
  <si>
    <t>313030500000</t>
  </si>
  <si>
    <t>313030600000</t>
  </si>
  <si>
    <t>313040100000</t>
  </si>
  <si>
    <t>313040200000</t>
  </si>
  <si>
    <t>313040300000</t>
  </si>
  <si>
    <t>313050100000</t>
  </si>
  <si>
    <t>313050200000</t>
  </si>
  <si>
    <t>313050300000</t>
  </si>
  <si>
    <t>313050400000</t>
  </si>
  <si>
    <t>313060100000</t>
  </si>
  <si>
    <t>313060200000</t>
  </si>
  <si>
    <t>313060400000</t>
  </si>
  <si>
    <t>313060500000</t>
  </si>
  <si>
    <t>313060600000</t>
  </si>
  <si>
    <t>313060800000</t>
  </si>
  <si>
    <t>313061000000</t>
  </si>
  <si>
    <t>313061100000</t>
  </si>
  <si>
    <t>313061300000</t>
  </si>
  <si>
    <t>313061400000</t>
  </si>
  <si>
    <t>313070100000</t>
  </si>
  <si>
    <t>313070200000</t>
  </si>
  <si>
    <t>313070300000</t>
  </si>
  <si>
    <t>313070400000</t>
  </si>
  <si>
    <t>313070500000</t>
  </si>
  <si>
    <t>313080100000</t>
  </si>
  <si>
    <t>313080200000</t>
  </si>
  <si>
    <t>313080300000</t>
  </si>
  <si>
    <t>313080400000</t>
  </si>
  <si>
    <t>313080500000</t>
  </si>
  <si>
    <t>313080600000</t>
  </si>
  <si>
    <t>313080700000</t>
  </si>
  <si>
    <t>313080800000</t>
  </si>
  <si>
    <t>313080900000</t>
  </si>
  <si>
    <t>313081000000</t>
  </si>
  <si>
    <t>313081100000</t>
  </si>
  <si>
    <t>313081200000</t>
  </si>
  <si>
    <t>313081300000</t>
  </si>
  <si>
    <t>301020600000</t>
  </si>
  <si>
    <t>303022000000</t>
  </si>
  <si>
    <t>305011600000</t>
  </si>
  <si>
    <t>305040900000</t>
  </si>
  <si>
    <t>UCHURACCA</t>
  </si>
  <si>
    <t>305041000000</t>
  </si>
  <si>
    <t>305041100000</t>
  </si>
  <si>
    <t>305050900000</t>
  </si>
  <si>
    <t>305051000000</t>
  </si>
  <si>
    <t>MI_PER</t>
  </si>
  <si>
    <t>307010700000</t>
  </si>
  <si>
    <t>308091100000</t>
  </si>
  <si>
    <t>VILLA_VIRGE</t>
  </si>
  <si>
    <t>308091200000</t>
  </si>
  <si>
    <t>VILLA_KINTIARIN</t>
  </si>
  <si>
    <t>308091300000</t>
  </si>
  <si>
    <t>309051100000</t>
  </si>
  <si>
    <t>309071900000</t>
  </si>
  <si>
    <t>309072000000</t>
  </si>
  <si>
    <t>310011200000</t>
  </si>
  <si>
    <t>312060900000</t>
  </si>
  <si>
    <t>312069900000</t>
  </si>
  <si>
    <t>316070100000</t>
  </si>
  <si>
    <t>CAHUAPANA</t>
  </si>
  <si>
    <t>316070200000</t>
  </si>
  <si>
    <t>MANSERICH</t>
  </si>
  <si>
    <t>316070300000</t>
  </si>
  <si>
    <t>MORON</t>
  </si>
  <si>
    <t>316070400000</t>
  </si>
  <si>
    <t>PASTAZ</t>
  </si>
  <si>
    <t>316070500000</t>
  </si>
  <si>
    <t>316070600000</t>
  </si>
  <si>
    <t>316080100000</t>
  </si>
  <si>
    <t>316080200000</t>
  </si>
  <si>
    <t>316080300000</t>
  </si>
  <si>
    <t>316080400000</t>
  </si>
  <si>
    <t>319030800000</t>
  </si>
  <si>
    <t>320011500000</t>
  </si>
  <si>
    <t>321121000000</t>
  </si>
  <si>
    <t>324020300000</t>
  </si>
  <si>
    <t>325010700000</t>
  </si>
  <si>
    <t>325030400000</t>
  </si>
  <si>
    <t>325030500000</t>
  </si>
  <si>
    <t>315051500000</t>
  </si>
  <si>
    <t>315051600000</t>
  </si>
  <si>
    <t>315060100000</t>
  </si>
  <si>
    <t>315060200000</t>
  </si>
  <si>
    <t>315060300000</t>
  </si>
  <si>
    <t>315060400000</t>
  </si>
  <si>
    <t>315060500000</t>
  </si>
  <si>
    <t>315060600000</t>
  </si>
  <si>
    <t>315060700000</t>
  </si>
  <si>
    <t>315060800000</t>
  </si>
  <si>
    <t>315060900000</t>
  </si>
  <si>
    <t>315061000000</t>
  </si>
  <si>
    <t>315061100000</t>
  </si>
  <si>
    <t>315061200000</t>
  </si>
  <si>
    <t>315070100000</t>
  </si>
  <si>
    <t>315070200000</t>
  </si>
  <si>
    <t>315070300000</t>
  </si>
  <si>
    <t>315070400000</t>
  </si>
  <si>
    <t>315070500000</t>
  </si>
  <si>
    <t>315070600000</t>
  </si>
  <si>
    <t>315070700000</t>
  </si>
  <si>
    <t>315070800000</t>
  </si>
  <si>
    <t>315070900000</t>
  </si>
  <si>
    <t>315071000000</t>
  </si>
  <si>
    <t>315071100000</t>
  </si>
  <si>
    <t>315071200000</t>
  </si>
  <si>
    <t>315071300000</t>
  </si>
  <si>
    <t>315071400000</t>
  </si>
  <si>
    <t>315071500000</t>
  </si>
  <si>
    <t>315071600000</t>
  </si>
  <si>
    <t>315071700000</t>
  </si>
  <si>
    <t>315071800000</t>
  </si>
  <si>
    <t>315071900000</t>
  </si>
  <si>
    <t>315072000000</t>
  </si>
  <si>
    <t>315072100000</t>
  </si>
  <si>
    <t>315072200000</t>
  </si>
  <si>
    <t>315072300000</t>
  </si>
  <si>
    <t>315072400000</t>
  </si>
  <si>
    <t>315072500000</t>
  </si>
  <si>
    <t>315072600000</t>
  </si>
  <si>
    <t>315072700000</t>
  </si>
  <si>
    <t>315072800000</t>
  </si>
  <si>
    <t>315072900000</t>
  </si>
  <si>
    <t>315073000000</t>
  </si>
  <si>
    <t>315073100000</t>
  </si>
  <si>
    <t>315073200000</t>
  </si>
  <si>
    <t>315080100000</t>
  </si>
  <si>
    <t>315080200000</t>
  </si>
  <si>
    <t>315080300000</t>
  </si>
  <si>
    <t>315080400000</t>
  </si>
  <si>
    <t>315080500000</t>
  </si>
  <si>
    <t>315080600000</t>
  </si>
  <si>
    <t>315080700000</t>
  </si>
  <si>
    <t>315080800000</t>
  </si>
  <si>
    <t>315080900000</t>
  </si>
  <si>
    <t>315081000000</t>
  </si>
  <si>
    <t>315081100000</t>
  </si>
  <si>
    <t>315081200000</t>
  </si>
  <si>
    <t>315090100000</t>
  </si>
  <si>
    <t>315090200000</t>
  </si>
  <si>
    <t>315090300000</t>
  </si>
  <si>
    <t>315090400000</t>
  </si>
  <si>
    <t>315090500000</t>
  </si>
  <si>
    <t>315090600000</t>
  </si>
  <si>
    <t>315100100000</t>
  </si>
  <si>
    <t>315100200000</t>
  </si>
  <si>
    <t>315100300000</t>
  </si>
  <si>
    <t>315100400000</t>
  </si>
  <si>
    <t>315100500000</t>
  </si>
  <si>
    <t>315100600000</t>
  </si>
  <si>
    <t>315100700000</t>
  </si>
  <si>
    <t>315100800000</t>
  </si>
  <si>
    <t>315100900000</t>
  </si>
  <si>
    <t>315101000000</t>
  </si>
  <si>
    <t>315101100000</t>
  </si>
  <si>
    <t>315101200000</t>
  </si>
  <si>
    <t>315101300000</t>
  </si>
  <si>
    <t>315101400000</t>
  </si>
  <si>
    <t>315101500000</t>
  </si>
  <si>
    <t>315101600000</t>
  </si>
  <si>
    <t>315101700000</t>
  </si>
  <si>
    <t>315101800000</t>
  </si>
  <si>
    <t>315101900000</t>
  </si>
  <si>
    <t>315102000000</t>
  </si>
  <si>
    <t>315102100000</t>
  </si>
  <si>
    <t>315102200000</t>
  </si>
  <si>
    <t>315102300000</t>
  </si>
  <si>
    <t>315102400000</t>
  </si>
  <si>
    <t>315102500000</t>
  </si>
  <si>
    <t>315102600000</t>
  </si>
  <si>
    <t>315102700000</t>
  </si>
  <si>
    <t>315102800000</t>
  </si>
  <si>
    <t>315102900000</t>
  </si>
  <si>
    <t>315103000000</t>
  </si>
  <si>
    <t>315103100000</t>
  </si>
  <si>
    <t>316020700000</t>
  </si>
  <si>
    <t>316020800000</t>
  </si>
  <si>
    <t>316020900000</t>
  </si>
  <si>
    <t>316021000000</t>
  </si>
  <si>
    <t>316021100000</t>
  </si>
  <si>
    <t>316030100000</t>
  </si>
  <si>
    <t>316030200000</t>
  </si>
  <si>
    <t>316030300000</t>
  </si>
  <si>
    <t>316030400000</t>
  </si>
  <si>
    <t>316030500000</t>
  </si>
  <si>
    <t>316040100000</t>
  </si>
  <si>
    <t>316040200000</t>
  </si>
  <si>
    <t>316040300000</t>
  </si>
  <si>
    <t>316040400000</t>
  </si>
  <si>
    <t>316050100000</t>
  </si>
  <si>
    <t>316050200000</t>
  </si>
  <si>
    <t>316050300000</t>
  </si>
  <si>
    <t>316050400000</t>
  </si>
  <si>
    <t>316050500000</t>
  </si>
  <si>
    <t>316050600000</t>
  </si>
  <si>
    <t>316050700000</t>
  </si>
  <si>
    <t>316050800000</t>
  </si>
  <si>
    <t>316050900000</t>
  </si>
  <si>
    <t>316051000000</t>
  </si>
  <si>
    <t>316051100000</t>
  </si>
  <si>
    <t>316060100000</t>
  </si>
  <si>
    <t>316060200000</t>
  </si>
  <si>
    <t>316060300000</t>
  </si>
  <si>
    <t>316060400000</t>
  </si>
  <si>
    <t>316060500000</t>
  </si>
  <si>
    <t>316060600000</t>
  </si>
  <si>
    <t>317010100000</t>
  </si>
  <si>
    <t>317010200000</t>
  </si>
  <si>
    <t>317010300000</t>
  </si>
  <si>
    <t>317010400000</t>
  </si>
  <si>
    <t>317020100000</t>
  </si>
  <si>
    <t>317020200000</t>
  </si>
  <si>
    <t>317020300000</t>
  </si>
  <si>
    <t>317020400000</t>
  </si>
  <si>
    <t>317030100000</t>
  </si>
  <si>
    <t>317030200000</t>
  </si>
  <si>
    <t>317030300000</t>
  </si>
  <si>
    <t>318010100000</t>
  </si>
  <si>
    <t>318010200000</t>
  </si>
  <si>
    <t>318010300000</t>
  </si>
  <si>
    <t>318010400000</t>
  </si>
  <si>
    <t>318010500000</t>
  </si>
  <si>
    <t>318010600000</t>
  </si>
  <si>
    <t>318020100000</t>
  </si>
  <si>
    <t>318020200000</t>
  </si>
  <si>
    <t>318020300000</t>
  </si>
  <si>
    <t>318020400000</t>
  </si>
  <si>
    <t>318020500000</t>
  </si>
  <si>
    <t>318020600000</t>
  </si>
  <si>
    <t>318020700000</t>
  </si>
  <si>
    <t>318020800000</t>
  </si>
  <si>
    <t>318020900000</t>
  </si>
  <si>
    <t>318021000000</t>
  </si>
  <si>
    <t>318021100000</t>
  </si>
  <si>
    <t>318030100000</t>
  </si>
  <si>
    <t>318030200000</t>
  </si>
  <si>
    <t>318030300000</t>
  </si>
  <si>
    <t>319010100000</t>
  </si>
  <si>
    <t>319010200000</t>
  </si>
  <si>
    <t>319010300000</t>
  </si>
  <si>
    <t>319010400000</t>
  </si>
  <si>
    <t>319010500000</t>
  </si>
  <si>
    <t>319010600000</t>
  </si>
  <si>
    <t>319010700000</t>
  </si>
  <si>
    <t>319010800000</t>
  </si>
  <si>
    <t>319010900000</t>
  </si>
  <si>
    <t>319011000000</t>
  </si>
  <si>
    <t>319011100000</t>
  </si>
  <si>
    <t>319011200000</t>
  </si>
  <si>
    <t>319011300000</t>
  </si>
  <si>
    <t>319020100000</t>
  </si>
  <si>
    <t>319020200000</t>
  </si>
  <si>
    <t>319020300000</t>
  </si>
  <si>
    <t>319020400000</t>
  </si>
  <si>
    <t>319020500000</t>
  </si>
  <si>
    <t>319020600000</t>
  </si>
  <si>
    <t>319020700000</t>
  </si>
  <si>
    <t>319020800000</t>
  </si>
  <si>
    <t>319030100000</t>
  </si>
  <si>
    <t>319030200000</t>
  </si>
  <si>
    <t>319030300000</t>
  </si>
  <si>
    <t>319030400000</t>
  </si>
  <si>
    <t>319030500000</t>
  </si>
  <si>
    <t>319030600000</t>
  </si>
  <si>
    <t>319030700000</t>
  </si>
  <si>
    <t>320010100000</t>
  </si>
  <si>
    <t>320010400000</t>
  </si>
  <si>
    <t>320010500000</t>
  </si>
  <si>
    <t>320010700000</t>
  </si>
  <si>
    <t>320010800000</t>
  </si>
  <si>
    <t>315040200000</t>
  </si>
  <si>
    <t>315040300000</t>
  </si>
  <si>
    <t>315040400000</t>
  </si>
  <si>
    <t>315040500000</t>
  </si>
  <si>
    <t>315040600000</t>
  </si>
  <si>
    <t>315040700000</t>
  </si>
  <si>
    <t>315050100000</t>
  </si>
  <si>
    <t>315050200000</t>
  </si>
  <si>
    <t>315050300000</t>
  </si>
  <si>
    <t>315050400000</t>
  </si>
  <si>
    <t>315050500000</t>
  </si>
  <si>
    <t>315050600000</t>
  </si>
  <si>
    <t>315050700000</t>
  </si>
  <si>
    <t>315050800000</t>
  </si>
  <si>
    <t>315050900000</t>
  </si>
  <si>
    <t>315051000000</t>
  </si>
  <si>
    <t>315051100000</t>
  </si>
  <si>
    <t>315051200000</t>
  </si>
  <si>
    <t>315051300000</t>
  </si>
  <si>
    <t>315051400000</t>
  </si>
  <si>
    <t>320030700000</t>
  </si>
  <si>
    <t>320030800000</t>
  </si>
  <si>
    <t>320040100000</t>
  </si>
  <si>
    <t>320040200000</t>
  </si>
  <si>
    <t>320040300000</t>
  </si>
  <si>
    <t>320040400000</t>
  </si>
  <si>
    <t>320040500000</t>
  </si>
  <si>
    <t>320040600000</t>
  </si>
  <si>
    <t>320040700000</t>
  </si>
  <si>
    <t>320040800000</t>
  </si>
  <si>
    <t>320040900000</t>
  </si>
  <si>
    <t>320041000000</t>
  </si>
  <si>
    <t>320050100000</t>
  </si>
  <si>
    <t>320050200000</t>
  </si>
  <si>
    <t>320050300000</t>
  </si>
  <si>
    <t>320050400000</t>
  </si>
  <si>
    <t>320050500000</t>
  </si>
  <si>
    <t>320050600000</t>
  </si>
  <si>
    <t>320050700000</t>
  </si>
  <si>
    <t>320060100000</t>
  </si>
  <si>
    <t>320060200000</t>
  </si>
  <si>
    <t>320060300000</t>
  </si>
  <si>
    <t>320060400000</t>
  </si>
  <si>
    <t>320060500000</t>
  </si>
  <si>
    <t>320060600000</t>
  </si>
  <si>
    <t>320060700000</t>
  </si>
  <si>
    <t>320060800000</t>
  </si>
  <si>
    <t>320070100000</t>
  </si>
  <si>
    <t>320070200000</t>
  </si>
  <si>
    <t>320070300000</t>
  </si>
  <si>
    <t>320070400000</t>
  </si>
  <si>
    <t>320070500000</t>
  </si>
  <si>
    <t>320070600000</t>
  </si>
  <si>
    <t>320080100000</t>
  </si>
  <si>
    <t>320080200000</t>
  </si>
  <si>
    <t>320080300000</t>
  </si>
  <si>
    <t>320080400000</t>
  </si>
  <si>
    <t>320080500000</t>
  </si>
  <si>
    <t>320080600000</t>
  </si>
  <si>
    <t>321010100000</t>
  </si>
  <si>
    <t>321010200000</t>
  </si>
  <si>
    <t>321010300000</t>
  </si>
  <si>
    <t>321010400000</t>
  </si>
  <si>
    <t>321010500000</t>
  </si>
  <si>
    <t>321010600000</t>
  </si>
  <si>
    <t>321010700000</t>
  </si>
  <si>
    <t>321010800000</t>
  </si>
  <si>
    <t>321010900000</t>
  </si>
  <si>
    <t>321011000000</t>
  </si>
  <si>
    <t>321011100000</t>
  </si>
  <si>
    <t>321011200000</t>
  </si>
  <si>
    <t>321011300000</t>
  </si>
  <si>
    <t>321011400000</t>
  </si>
  <si>
    <t>321011500000</t>
  </si>
  <si>
    <t>321020100000</t>
  </si>
  <si>
    <t>321020200000</t>
  </si>
  <si>
    <t>321020300000</t>
  </si>
  <si>
    <t>321020400000</t>
  </si>
  <si>
    <t>321020500000</t>
  </si>
  <si>
    <t>321020600000</t>
  </si>
  <si>
    <t>321020700000</t>
  </si>
  <si>
    <t>321020800000</t>
  </si>
  <si>
    <t>321020900000</t>
  </si>
  <si>
    <t>321021000000</t>
  </si>
  <si>
    <t>321021100000</t>
  </si>
  <si>
    <t>321021200000</t>
  </si>
  <si>
    <t>321021300000</t>
  </si>
  <si>
    <t>321021400000</t>
  </si>
  <si>
    <t>321021500000</t>
  </si>
  <si>
    <t>321030100000</t>
  </si>
  <si>
    <t>321030200000</t>
  </si>
  <si>
    <t>321030300000</t>
  </si>
  <si>
    <t>321030400000</t>
  </si>
  <si>
    <t>321030500000</t>
  </si>
  <si>
    <t>321030600000</t>
  </si>
  <si>
    <t>321030700000</t>
  </si>
  <si>
    <t>321030800000</t>
  </si>
  <si>
    <t>321030900000</t>
  </si>
  <si>
    <t>321031000000</t>
  </si>
  <si>
    <t>321040100000</t>
  </si>
  <si>
    <t>321040200000</t>
  </si>
  <si>
    <t>321040300000</t>
  </si>
  <si>
    <t>321040400000</t>
  </si>
  <si>
    <t>321040500000</t>
  </si>
  <si>
    <t>321040600000</t>
  </si>
  <si>
    <t>321040700000</t>
  </si>
  <si>
    <t>321050100000</t>
  </si>
  <si>
    <t>321050200000</t>
  </si>
  <si>
    <t>321050300000</t>
  </si>
  <si>
    <t>321050400000</t>
  </si>
  <si>
    <t>321050500000</t>
  </si>
  <si>
    <t>321060100000</t>
  </si>
  <si>
    <t>321060200000</t>
  </si>
  <si>
    <t>321060300000</t>
  </si>
  <si>
    <t>321060400000</t>
  </si>
  <si>
    <t>315103200000</t>
  </si>
  <si>
    <t>315103300000</t>
  </si>
  <si>
    <t>316010100000</t>
  </si>
  <si>
    <t>316010200000</t>
  </si>
  <si>
    <t>316010300000</t>
  </si>
  <si>
    <t>316010400000</t>
  </si>
  <si>
    <t>316010500000</t>
  </si>
  <si>
    <t>316010600000</t>
  </si>
  <si>
    <t>316010700000</t>
  </si>
  <si>
    <t>316010800000</t>
  </si>
  <si>
    <t>316010900000</t>
  </si>
  <si>
    <t>316011000000</t>
  </si>
  <si>
    <t>316011200000</t>
  </si>
  <si>
    <t>316011300000</t>
  </si>
  <si>
    <t>316020100000</t>
  </si>
  <si>
    <t>316020200000</t>
  </si>
  <si>
    <t>316020300000</t>
  </si>
  <si>
    <t>316020400000</t>
  </si>
  <si>
    <t>316020500000</t>
  </si>
  <si>
    <t>316020600000</t>
  </si>
  <si>
    <t>321080700000</t>
  </si>
  <si>
    <t>321080800000</t>
  </si>
  <si>
    <t>321080900000</t>
  </si>
  <si>
    <t>321090100000</t>
  </si>
  <si>
    <t>321090200000</t>
  </si>
  <si>
    <t>321090300000</t>
  </si>
  <si>
    <t>321090400000</t>
  </si>
  <si>
    <t>321100100000</t>
  </si>
  <si>
    <t>321100200000</t>
  </si>
  <si>
    <t>321100300000</t>
  </si>
  <si>
    <t>321100400000</t>
  </si>
  <si>
    <t>321100500000</t>
  </si>
  <si>
    <t>321110100000</t>
  </si>
  <si>
    <t>321110200000</t>
  </si>
  <si>
    <t>321110300000</t>
  </si>
  <si>
    <t>321110400000</t>
  </si>
  <si>
    <t>321120100000</t>
  </si>
  <si>
    <t>321120200000</t>
  </si>
  <si>
    <t>321120300000</t>
  </si>
  <si>
    <t>321120400000</t>
  </si>
  <si>
    <t>321120500000</t>
  </si>
  <si>
    <t>321120600000</t>
  </si>
  <si>
    <t>321120700000</t>
  </si>
  <si>
    <t>321120800000</t>
  </si>
  <si>
    <t>321120900000</t>
  </si>
  <si>
    <t>321130100000</t>
  </si>
  <si>
    <t>321130200000</t>
  </si>
  <si>
    <t>321130300000</t>
  </si>
  <si>
    <t>321130400000</t>
  </si>
  <si>
    <t>321130500000</t>
  </si>
  <si>
    <t>321130600000</t>
  </si>
  <si>
    <t>321130700000</t>
  </si>
  <si>
    <t>322010100000</t>
  </si>
  <si>
    <t>322010200000</t>
  </si>
  <si>
    <t>322010300000</t>
  </si>
  <si>
    <t>322010400000</t>
  </si>
  <si>
    <t>322010500000</t>
  </si>
  <si>
    <t>322010600000</t>
  </si>
  <si>
    <t>322020100000</t>
  </si>
  <si>
    <t>322020200000</t>
  </si>
  <si>
    <t>322020300000</t>
  </si>
  <si>
    <t>322020400000</t>
  </si>
  <si>
    <t>322020500000</t>
  </si>
  <si>
    <t>322020600000</t>
  </si>
  <si>
    <t>322030100000</t>
  </si>
  <si>
    <t>322030200000</t>
  </si>
  <si>
    <t>322030300000</t>
  </si>
  <si>
    <t>322030400000</t>
  </si>
  <si>
    <t>322030500000</t>
  </si>
  <si>
    <t>322040100000</t>
  </si>
  <si>
    <t>322040200000</t>
  </si>
  <si>
    <t>322040300000</t>
  </si>
  <si>
    <t>322040400000</t>
  </si>
  <si>
    <t>322040500000</t>
  </si>
  <si>
    <t>322040600000</t>
  </si>
  <si>
    <t>322050100000</t>
  </si>
  <si>
    <t>322050200000</t>
  </si>
  <si>
    <t>322050300000</t>
  </si>
  <si>
    <t>322050400000</t>
  </si>
  <si>
    <t>322050500000</t>
  </si>
  <si>
    <t>322050600000</t>
  </si>
  <si>
    <t>322050700000</t>
  </si>
  <si>
    <t>322050800000</t>
  </si>
  <si>
    <t>322050900000</t>
  </si>
  <si>
    <t>322051000000</t>
  </si>
  <si>
    <t>322051100000</t>
  </si>
  <si>
    <t>322060100000</t>
  </si>
  <si>
    <t>322060200000</t>
  </si>
  <si>
    <t>322060300000</t>
  </si>
  <si>
    <t>322060400000</t>
  </si>
  <si>
    <t>322060500000</t>
  </si>
  <si>
    <t>322070100000</t>
  </si>
  <si>
    <t>322070200000</t>
  </si>
  <si>
    <t>322070300000</t>
  </si>
  <si>
    <t>322070400000</t>
  </si>
  <si>
    <t>322070500000</t>
  </si>
  <si>
    <t>322070600000</t>
  </si>
  <si>
    <t>322070700000</t>
  </si>
  <si>
    <t>322070800000</t>
  </si>
  <si>
    <t>322070900000</t>
  </si>
  <si>
    <t>322071000000</t>
  </si>
  <si>
    <t>322080100000</t>
  </si>
  <si>
    <t>322080200000</t>
  </si>
  <si>
    <t>322080300000</t>
  </si>
  <si>
    <t>322080400000</t>
  </si>
  <si>
    <t>322080500000</t>
  </si>
  <si>
    <t>322080600000</t>
  </si>
  <si>
    <t>322080700000</t>
  </si>
  <si>
    <t>322080800000</t>
  </si>
  <si>
    <t>322080900000</t>
  </si>
  <si>
    <t>322090100000</t>
  </si>
  <si>
    <t>322090200000</t>
  </si>
  <si>
    <t>322090300000</t>
  </si>
  <si>
    <t>322090400000</t>
  </si>
  <si>
    <t>322090500000</t>
  </si>
  <si>
    <t>320010900000</t>
  </si>
  <si>
    <t>320011000000</t>
  </si>
  <si>
    <t>320011100000</t>
  </si>
  <si>
    <t>320011400000</t>
  </si>
  <si>
    <t>320020100000</t>
  </si>
  <si>
    <t>320020200000</t>
  </si>
  <si>
    <t>320020300000</t>
  </si>
  <si>
    <t>320020400000</t>
  </si>
  <si>
    <t>320020500000</t>
  </si>
  <si>
    <t>320020600000</t>
  </si>
  <si>
    <t>320020700000</t>
  </si>
  <si>
    <t>320020800000</t>
  </si>
  <si>
    <t>320020900000</t>
  </si>
  <si>
    <t>320021000000</t>
  </si>
  <si>
    <t>320030100000</t>
  </si>
  <si>
    <t>320030200000</t>
  </si>
  <si>
    <t>320030300000</t>
  </si>
  <si>
    <t>320030400000</t>
  </si>
  <si>
    <t>320030500000</t>
  </si>
  <si>
    <t>320030600000</t>
  </si>
  <si>
    <t>321060500000</t>
  </si>
  <si>
    <t>321060600000</t>
  </si>
  <si>
    <t>321060700000</t>
  </si>
  <si>
    <t>321060800000</t>
  </si>
  <si>
    <t>321070100000</t>
  </si>
  <si>
    <t>321070200000</t>
  </si>
  <si>
    <t>321070300000</t>
  </si>
  <si>
    <t>321070400000</t>
  </si>
  <si>
    <t>321070500000</t>
  </si>
  <si>
    <t>321070600000</t>
  </si>
  <si>
    <t>321070700000</t>
  </si>
  <si>
    <t>321070800000</t>
  </si>
  <si>
    <t>321070900000</t>
  </si>
  <si>
    <t>321071000000</t>
  </si>
  <si>
    <t>321080100000</t>
  </si>
  <si>
    <t>321080200000</t>
  </si>
  <si>
    <t>321080300000</t>
  </si>
  <si>
    <t>321080400000</t>
  </si>
  <si>
    <t>321080500000</t>
  </si>
  <si>
    <t>321080600000</t>
  </si>
  <si>
    <t>306081000000</t>
  </si>
  <si>
    <t>306081100000</t>
  </si>
  <si>
    <t>306081200000</t>
  </si>
  <si>
    <t>306090100000</t>
  </si>
  <si>
    <t>306090200000</t>
  </si>
  <si>
    <t>306090300000</t>
  </si>
  <si>
    <t>306090400000</t>
  </si>
  <si>
    <t>306090500000</t>
  </si>
  <si>
    <t>306090600000</t>
  </si>
  <si>
    <t>306090700000</t>
  </si>
  <si>
    <t>306100100000</t>
  </si>
  <si>
    <t>306100200000</t>
  </si>
  <si>
    <t>306100300000</t>
  </si>
  <si>
    <t>306100400000</t>
  </si>
  <si>
    <t>306100500000</t>
  </si>
  <si>
    <t>306100600000</t>
  </si>
  <si>
    <t>306100700000</t>
  </si>
  <si>
    <t>306110100000</t>
  </si>
  <si>
    <t>306110200000</t>
  </si>
  <si>
    <t>306110300000</t>
  </si>
  <si>
    <t>306110400000</t>
  </si>
  <si>
    <t>306110500000</t>
  </si>
  <si>
    <t>306110600000</t>
  </si>
  <si>
    <t>306110700000</t>
  </si>
  <si>
    <t>306110800000</t>
  </si>
  <si>
    <t>306110900000</t>
  </si>
  <si>
    <t>306111000000</t>
  </si>
  <si>
    <t>306111100000</t>
  </si>
  <si>
    <t>306111200000</t>
  </si>
  <si>
    <t>306111300000</t>
  </si>
  <si>
    <t>306120100000</t>
  </si>
  <si>
    <t>306120200000</t>
  </si>
  <si>
    <t>306120300000</t>
  </si>
  <si>
    <t>306120400000</t>
  </si>
  <si>
    <t>306130100000</t>
  </si>
  <si>
    <t>306130200000</t>
  </si>
  <si>
    <t>306130300000</t>
  </si>
  <si>
    <t>306130400000</t>
  </si>
  <si>
    <t>306130500000</t>
  </si>
  <si>
    <t>306130600000</t>
  </si>
  <si>
    <t>306130700000</t>
  </si>
  <si>
    <t>306130800000</t>
  </si>
  <si>
    <t>306130900000</t>
  </si>
  <si>
    <t>306131000000</t>
  </si>
  <si>
    <t>306131100000</t>
  </si>
  <si>
    <t>307010100000</t>
  </si>
  <si>
    <t>307010200000</t>
  </si>
  <si>
    <t>307010300000</t>
  </si>
  <si>
    <t>307010400000</t>
  </si>
  <si>
    <t>307010500000</t>
  </si>
  <si>
    <t>307010600000</t>
  </si>
  <si>
    <t>308010100000</t>
  </si>
  <si>
    <t>308010200000</t>
  </si>
  <si>
    <t>308010300000</t>
  </si>
  <si>
    <t>308010400000</t>
  </si>
  <si>
    <t>308010500000</t>
  </si>
  <si>
    <t>308010600000</t>
  </si>
  <si>
    <t>308010700000</t>
  </si>
  <si>
    <t>308010800000</t>
  </si>
  <si>
    <t>308020100000</t>
  </si>
  <si>
    <t>308020200000</t>
  </si>
  <si>
    <t>308020300000</t>
  </si>
  <si>
    <t>308020400000</t>
  </si>
  <si>
    <t>308020500000</t>
  </si>
  <si>
    <t>308020600000</t>
  </si>
  <si>
    <t>308020700000</t>
  </si>
  <si>
    <t>308030100000</t>
  </si>
  <si>
    <t>ANCAHUASI</t>
  </si>
  <si>
    <t>308030200000</t>
  </si>
  <si>
    <t>CACHIMAYO</t>
  </si>
  <si>
    <t>308030300000</t>
  </si>
  <si>
    <t>CHINCHAYPUJIO</t>
  </si>
  <si>
    <t>308030400000</t>
  </si>
  <si>
    <t>HUAROCONDO</t>
  </si>
  <si>
    <t>308030500000</t>
  </si>
  <si>
    <t>LIMATAMBO</t>
  </si>
  <si>
    <t>308030600000</t>
  </si>
  <si>
    <t>308030700000</t>
  </si>
  <si>
    <t>PUCYURA</t>
  </si>
  <si>
    <t>308030800000</t>
  </si>
  <si>
    <t>ZURITE</t>
  </si>
  <si>
    <t>308030900000</t>
  </si>
  <si>
    <t>308040100000</t>
  </si>
  <si>
    <t>308040200000</t>
  </si>
  <si>
    <t>308040300000</t>
  </si>
  <si>
    <t>308040400000</t>
  </si>
  <si>
    <t>308040500000</t>
  </si>
  <si>
    <t>308040600000</t>
  </si>
  <si>
    <t>308040700000</t>
  </si>
  <si>
    <t>308040800000</t>
  </si>
  <si>
    <t>308050100000</t>
  </si>
  <si>
    <t>308050200000</t>
  </si>
  <si>
    <t>308050300000</t>
  </si>
  <si>
    <t>308050400000</t>
  </si>
  <si>
    <t>308050500000</t>
  </si>
  <si>
    <t>308050600000</t>
  </si>
  <si>
    <t>308050700000</t>
  </si>
  <si>
    <t>308050800000</t>
  </si>
  <si>
    <t>308060100000</t>
  </si>
  <si>
    <t>308060200000</t>
  </si>
  <si>
    <t>308060300000</t>
  </si>
  <si>
    <t>308060400000</t>
  </si>
  <si>
    <t>309061000000</t>
  </si>
  <si>
    <t>309061100000</t>
  </si>
  <si>
    <t>309061200000</t>
  </si>
  <si>
    <t>309061300000</t>
  </si>
  <si>
    <t>309061400000</t>
  </si>
  <si>
    <t>309061500000</t>
  </si>
  <si>
    <t>309061600000</t>
  </si>
  <si>
    <t>309070100000</t>
  </si>
  <si>
    <t>309070200000</t>
  </si>
  <si>
    <t>309070300000</t>
  </si>
  <si>
    <t>309070400000</t>
  </si>
  <si>
    <t>309070500000</t>
  </si>
  <si>
    <t>309070600000</t>
  </si>
  <si>
    <t>309070700000</t>
  </si>
  <si>
    <t>309070900000</t>
  </si>
  <si>
    <t>309071000000</t>
  </si>
  <si>
    <t>309071100000</t>
  </si>
  <si>
    <t>309071300000</t>
  </si>
  <si>
    <t>309071400000</t>
  </si>
  <si>
    <t>309071500000</t>
  </si>
  <si>
    <t>309071600000</t>
  </si>
  <si>
    <t>309071700000</t>
  </si>
  <si>
    <t>309071800000</t>
  </si>
  <si>
    <t>310010100000</t>
  </si>
  <si>
    <t>310010200000</t>
  </si>
  <si>
    <t>310010300000</t>
  </si>
  <si>
    <t>310010400000</t>
  </si>
  <si>
    <t>310010500000</t>
  </si>
  <si>
    <t>310010600000</t>
  </si>
  <si>
    <t>310010700000</t>
  </si>
  <si>
    <t>310010800000</t>
  </si>
  <si>
    <t>310010900000</t>
  </si>
  <si>
    <t>310011000000</t>
  </si>
  <si>
    <t>310011100000</t>
  </si>
  <si>
    <t>310020100000</t>
  </si>
  <si>
    <t>310020200000</t>
  </si>
  <si>
    <t>310020300000</t>
  </si>
  <si>
    <t>310020400000</t>
  </si>
  <si>
    <t>310020500000</t>
  </si>
  <si>
    <t>310020600000</t>
  </si>
  <si>
    <t>310020700000</t>
  </si>
  <si>
    <t>310020800000</t>
  </si>
  <si>
    <t>310030100000</t>
  </si>
  <si>
    <t>310030700000</t>
  </si>
  <si>
    <t>310031100000</t>
  </si>
  <si>
    <t>310031300000</t>
  </si>
  <si>
    <t>310031600000</t>
  </si>
  <si>
    <t>310031700000</t>
  </si>
  <si>
    <t>310032100000</t>
  </si>
  <si>
    <t>310032200000</t>
  </si>
  <si>
    <t>310032300000</t>
  </si>
  <si>
    <t>310040100000</t>
  </si>
  <si>
    <t>310040200000</t>
  </si>
  <si>
    <t>310040300000</t>
  </si>
  <si>
    <t>310040400000</t>
  </si>
  <si>
    <t>310050100000</t>
  </si>
  <si>
    <t>310050200000</t>
  </si>
  <si>
    <t>310050300000</t>
  </si>
  <si>
    <t>310050400000</t>
  </si>
  <si>
    <t>310050500000</t>
  </si>
  <si>
    <t>310050600000</t>
  </si>
  <si>
    <t>310050700000</t>
  </si>
  <si>
    <t>310050800000</t>
  </si>
  <si>
    <t>310050900000</t>
  </si>
  <si>
    <t>310051000000</t>
  </si>
  <si>
    <t>310051100000</t>
  </si>
  <si>
    <t>310060100000</t>
  </si>
  <si>
    <t>310060200000</t>
  </si>
  <si>
    <t>310060300000</t>
  </si>
  <si>
    <t>310060400000</t>
  </si>
  <si>
    <t>310060500000</t>
  </si>
  <si>
    <t>310060600000</t>
  </si>
  <si>
    <t>310070100000</t>
  </si>
  <si>
    <t>310070200000</t>
  </si>
  <si>
    <t>310070300000</t>
  </si>
  <si>
    <t>310080100000</t>
  </si>
  <si>
    <t>310080200000</t>
  </si>
  <si>
    <t>310080300000</t>
  </si>
  <si>
    <t>310080400000</t>
  </si>
  <si>
    <t>310090100000</t>
  </si>
  <si>
    <t>310090200000</t>
  </si>
  <si>
    <t>310090300000</t>
  </si>
  <si>
    <t>310090400000</t>
  </si>
  <si>
    <t>310090500000</t>
  </si>
  <si>
    <t>310100100000</t>
  </si>
  <si>
    <t>310100200000</t>
  </si>
  <si>
    <t>310100300000</t>
  </si>
  <si>
    <t>310100400000</t>
  </si>
  <si>
    <t>310100500000</t>
  </si>
  <si>
    <t>310100600000</t>
  </si>
  <si>
    <t>310100700000</t>
  </si>
  <si>
    <t>310110100000</t>
  </si>
  <si>
    <t>310110200000</t>
  </si>
  <si>
    <t>310110300000</t>
  </si>
  <si>
    <t>310110400000</t>
  </si>
  <si>
    <t>306060800000</t>
  </si>
  <si>
    <t>306060900000</t>
  </si>
  <si>
    <t>306061000000</t>
  </si>
  <si>
    <t>306061100000</t>
  </si>
  <si>
    <t>306061200000</t>
  </si>
  <si>
    <t>306061300000</t>
  </si>
  <si>
    <t>306061400000</t>
  </si>
  <si>
    <t>306061500000</t>
  </si>
  <si>
    <t>306070100000</t>
  </si>
  <si>
    <t>306070200000</t>
  </si>
  <si>
    <t>306070300000</t>
  </si>
  <si>
    <t>306080100000</t>
  </si>
  <si>
    <t>306080200000</t>
  </si>
  <si>
    <t>306080300000</t>
  </si>
  <si>
    <t>306080400000</t>
  </si>
  <si>
    <t>306080500000</t>
  </si>
  <si>
    <t>306080600000</t>
  </si>
  <si>
    <t>306080700000</t>
  </si>
  <si>
    <t>306080800000</t>
  </si>
  <si>
    <t>306080900000</t>
  </si>
  <si>
    <t>304051200000</t>
  </si>
  <si>
    <t>304051300000</t>
  </si>
  <si>
    <t>304051400000</t>
  </si>
  <si>
    <t>304051500000</t>
  </si>
  <si>
    <t>304051600000</t>
  </si>
  <si>
    <t>304051700000</t>
  </si>
  <si>
    <t>304051800000</t>
  </si>
  <si>
    <t>304051900000</t>
  </si>
  <si>
    <t>304052000000</t>
  </si>
  <si>
    <t>304060100000</t>
  </si>
  <si>
    <t>304060200000</t>
  </si>
  <si>
    <t>304060300000</t>
  </si>
  <si>
    <t>304060400000</t>
  </si>
  <si>
    <t>304060500000</t>
  </si>
  <si>
    <t>304060600000</t>
  </si>
  <si>
    <t>304060700000</t>
  </si>
  <si>
    <t>304060800000</t>
  </si>
  <si>
    <t>304070100000</t>
  </si>
  <si>
    <t>304070200000</t>
  </si>
  <si>
    <t>304070300000</t>
  </si>
  <si>
    <t>304070400000</t>
  </si>
  <si>
    <t>304070500000</t>
  </si>
  <si>
    <t>304070600000</t>
  </si>
  <si>
    <t>304080100000</t>
  </si>
  <si>
    <t>304080200000</t>
  </si>
  <si>
    <t>304080300000</t>
  </si>
  <si>
    <t>304080400000</t>
  </si>
  <si>
    <t>304080500000</t>
  </si>
  <si>
    <t>304080600000</t>
  </si>
  <si>
    <t>304080700000</t>
  </si>
  <si>
    <t>304080800000</t>
  </si>
  <si>
    <t>304080900000</t>
  </si>
  <si>
    <t>304081000000</t>
  </si>
  <si>
    <t>304081100000</t>
  </si>
  <si>
    <t>305010100000</t>
  </si>
  <si>
    <t>305010200000</t>
  </si>
  <si>
    <t>305010300000</t>
  </si>
  <si>
    <t>305010400000</t>
  </si>
  <si>
    <t>305010500000</t>
  </si>
  <si>
    <t>305010600000</t>
  </si>
  <si>
    <t>305010700000</t>
  </si>
  <si>
    <t>305010800000</t>
  </si>
  <si>
    <t>305010900000</t>
  </si>
  <si>
    <t>305011000000</t>
  </si>
  <si>
    <t>305011100000</t>
  </si>
  <si>
    <t>305011200000</t>
  </si>
  <si>
    <t>305011300000</t>
  </si>
  <si>
    <t>305011400000</t>
  </si>
  <si>
    <t>305011500000</t>
  </si>
  <si>
    <t>305020100000</t>
  </si>
  <si>
    <t>305020200000</t>
  </si>
  <si>
    <t>305020300000</t>
  </si>
  <si>
    <t>305020400000</t>
  </si>
  <si>
    <t>305020500000</t>
  </si>
  <si>
    <t>305020600000</t>
  </si>
  <si>
    <t>305030100000</t>
  </si>
  <si>
    <t>305030200000</t>
  </si>
  <si>
    <t>305030300000</t>
  </si>
  <si>
    <t>305030400000</t>
  </si>
  <si>
    <t>305040100000</t>
  </si>
  <si>
    <t>305040200000</t>
  </si>
  <si>
    <t>305040300000</t>
  </si>
  <si>
    <t>305040400000</t>
  </si>
  <si>
    <t>305040500000</t>
  </si>
  <si>
    <t>305040600000</t>
  </si>
  <si>
    <t>305040700000</t>
  </si>
  <si>
    <t>305040800000</t>
  </si>
  <si>
    <t>305050100000</t>
  </si>
  <si>
    <t>305050200000</t>
  </si>
  <si>
    <t>305050300000</t>
  </si>
  <si>
    <t>305050400000</t>
  </si>
  <si>
    <t>305050500000</t>
  </si>
  <si>
    <t>305050600000</t>
  </si>
  <si>
    <t>305050700000</t>
  </si>
  <si>
    <t>305050800000</t>
  </si>
  <si>
    <t>305060100000</t>
  </si>
  <si>
    <t>305060200000</t>
  </si>
  <si>
    <t>305060300000</t>
  </si>
  <si>
    <t>305060400000</t>
  </si>
  <si>
    <t>305060500000</t>
  </si>
  <si>
    <t>305060600000</t>
  </si>
  <si>
    <t>305060700000</t>
  </si>
  <si>
    <t>305060800000</t>
  </si>
  <si>
    <t>305060900000</t>
  </si>
  <si>
    <t>305061000000</t>
  </si>
  <si>
    <t>305061100000</t>
  </si>
  <si>
    <t>305061200000</t>
  </si>
  <si>
    <t>305061300000</t>
  </si>
  <si>
    <t>305061400000</t>
  </si>
  <si>
    <t>305061500000</t>
  </si>
  <si>
    <t>305061600000</t>
  </si>
  <si>
    <t>305061700000</t>
  </si>
  <si>
    <t>305061800000</t>
  </si>
  <si>
    <t>309041300000</t>
  </si>
  <si>
    <t>309050100000</t>
  </si>
  <si>
    <t>309050200000</t>
  </si>
  <si>
    <t>309050300000</t>
  </si>
  <si>
    <t>309050400000</t>
  </si>
  <si>
    <t>309050500000</t>
  </si>
  <si>
    <t>309050600000</t>
  </si>
  <si>
    <t>309050700000</t>
  </si>
  <si>
    <t>309050800000</t>
  </si>
  <si>
    <t>309050900000</t>
  </si>
  <si>
    <t>309051000000</t>
  </si>
  <si>
    <t>309060100000</t>
  </si>
  <si>
    <t>309060200000</t>
  </si>
  <si>
    <t>309060300000</t>
  </si>
  <si>
    <t>309060400000</t>
  </si>
  <si>
    <t>309060500000</t>
  </si>
  <si>
    <t>309060600000</t>
  </si>
  <si>
    <t>309060700000</t>
  </si>
  <si>
    <t>309060800000</t>
  </si>
  <si>
    <t>309060900000</t>
  </si>
  <si>
    <t>304040600000</t>
  </si>
  <si>
    <t>304040700000</t>
  </si>
  <si>
    <t>304040800000</t>
  </si>
  <si>
    <t>304040900000</t>
  </si>
  <si>
    <t>304041000000</t>
  </si>
  <si>
    <t>304041100000</t>
  </si>
  <si>
    <t>304041200000</t>
  </si>
  <si>
    <t>304041300000</t>
  </si>
  <si>
    <t>304041400000</t>
  </si>
  <si>
    <t>304050100000</t>
  </si>
  <si>
    <t>304050200000</t>
  </si>
  <si>
    <t>304050300000</t>
  </si>
  <si>
    <t>304050400000</t>
  </si>
  <si>
    <t>304050500000</t>
  </si>
  <si>
    <t>304050600000</t>
  </si>
  <si>
    <t>304050700000</t>
  </si>
  <si>
    <t>304050800000</t>
  </si>
  <si>
    <t>304050900000</t>
  </si>
  <si>
    <t>304051000000</t>
  </si>
  <si>
    <t>304051100000</t>
  </si>
  <si>
    <t>301010100000</t>
  </si>
  <si>
    <t>301010200000</t>
  </si>
  <si>
    <t>301010300000</t>
  </si>
  <si>
    <t>301010400000</t>
  </si>
  <si>
    <t>301010500000</t>
  </si>
  <si>
    <t>301010600000</t>
  </si>
  <si>
    <t>301010700000</t>
  </si>
  <si>
    <t>301010800000</t>
  </si>
  <si>
    <t>301010900000</t>
  </si>
  <si>
    <t>301011000000</t>
  </si>
  <si>
    <t>301011100000</t>
  </si>
  <si>
    <t>301011200000</t>
  </si>
  <si>
    <t>301011300000</t>
  </si>
  <si>
    <t>301011400000</t>
  </si>
  <si>
    <t>301011500000</t>
  </si>
  <si>
    <t>301011600000</t>
  </si>
  <si>
    <t>301011700000</t>
  </si>
  <si>
    <t>301011800000</t>
  </si>
  <si>
    <t>301011900000</t>
  </si>
  <si>
    <t>301012000000</t>
  </si>
  <si>
    <t>301012100000</t>
  </si>
  <si>
    <t>BAGU</t>
  </si>
  <si>
    <t>301020100000</t>
  </si>
  <si>
    <t>301020200000</t>
  </si>
  <si>
    <t>301020300000</t>
  </si>
  <si>
    <t>301020400000</t>
  </si>
  <si>
    <t>301020500000</t>
  </si>
  <si>
    <t>301030100000</t>
  </si>
  <si>
    <t>301030200000</t>
  </si>
  <si>
    <t>301030300000</t>
  </si>
  <si>
    <t>301030400000</t>
  </si>
  <si>
    <t>301030500000</t>
  </si>
  <si>
    <t>301030600000</t>
  </si>
  <si>
    <t>301030700000</t>
  </si>
  <si>
    <t>301030800000</t>
  </si>
  <si>
    <t>301030900000</t>
  </si>
  <si>
    <t>301031000000</t>
  </si>
  <si>
    <t>301031100000</t>
  </si>
  <si>
    <t>301031200000</t>
  </si>
  <si>
    <t>301040100000</t>
  </si>
  <si>
    <t>301040200000</t>
  </si>
  <si>
    <t>302100700000</t>
  </si>
  <si>
    <t>302100800000</t>
  </si>
  <si>
    <t>302100900000</t>
  </si>
  <si>
    <t>302120900000</t>
  </si>
  <si>
    <t>302121000000</t>
  </si>
  <si>
    <t>302130100000</t>
  </si>
  <si>
    <t>302130200000</t>
  </si>
  <si>
    <t>302130300000</t>
  </si>
  <si>
    <t>302130400000</t>
  </si>
  <si>
    <t>302130500000</t>
  </si>
  <si>
    <t>302130600000</t>
  </si>
  <si>
    <t>302130700000</t>
  </si>
  <si>
    <t>302130800000</t>
  </si>
  <si>
    <t>302140100000</t>
  </si>
  <si>
    <t>302140200000</t>
  </si>
  <si>
    <t>302140300000</t>
  </si>
  <si>
    <t>302140400000</t>
  </si>
  <si>
    <t>302140500000</t>
  </si>
  <si>
    <t>302140600000</t>
  </si>
  <si>
    <t>302140700000</t>
  </si>
  <si>
    <t>302140800000</t>
  </si>
  <si>
    <t>302140900000</t>
  </si>
  <si>
    <t>302141000000</t>
  </si>
  <si>
    <t>302150100000</t>
  </si>
  <si>
    <t>302150200000</t>
  </si>
  <si>
    <t>302150300000</t>
  </si>
  <si>
    <t>302150400000</t>
  </si>
  <si>
    <t>302150500000</t>
  </si>
  <si>
    <t>302150600000</t>
  </si>
  <si>
    <t>302150700000</t>
  </si>
  <si>
    <t>302150800000</t>
  </si>
  <si>
    <t>302150900000</t>
  </si>
  <si>
    <t>302151000000</t>
  </si>
  <si>
    <t>302151100000</t>
  </si>
  <si>
    <t>302160100000</t>
  </si>
  <si>
    <t>302160200000</t>
  </si>
  <si>
    <t>302160300000</t>
  </si>
  <si>
    <t>302160400000</t>
  </si>
  <si>
    <t>302170100000</t>
  </si>
  <si>
    <t>302170200000</t>
  </si>
  <si>
    <t>302170300000</t>
  </si>
  <si>
    <t>302170400000</t>
  </si>
  <si>
    <t>302170500000</t>
  </si>
  <si>
    <t>302170600000</t>
  </si>
  <si>
    <t>302170700000</t>
  </si>
  <si>
    <t>302170800000</t>
  </si>
  <si>
    <t>302170900000</t>
  </si>
  <si>
    <t>302171000000</t>
  </si>
  <si>
    <t>302180100000</t>
  </si>
  <si>
    <t>302180200000</t>
  </si>
  <si>
    <t>302180300000</t>
  </si>
  <si>
    <t>302180400000</t>
  </si>
  <si>
    <t>302180500000</t>
  </si>
  <si>
    <t>302180600000</t>
  </si>
  <si>
    <t>302180700000</t>
  </si>
  <si>
    <t>302180800000</t>
  </si>
  <si>
    <t>302180900000</t>
  </si>
  <si>
    <t>302190100000</t>
  </si>
  <si>
    <t>302190200000</t>
  </si>
  <si>
    <t>302190300000</t>
  </si>
  <si>
    <t>302190400000</t>
  </si>
  <si>
    <t>302190500000</t>
  </si>
  <si>
    <t>302190600000</t>
  </si>
  <si>
    <t>302190700000</t>
  </si>
  <si>
    <t>302190800000</t>
  </si>
  <si>
    <t>302190900000</t>
  </si>
  <si>
    <t>302191000000</t>
  </si>
  <si>
    <t>302200100000</t>
  </si>
  <si>
    <t>302200200000</t>
  </si>
  <si>
    <t>302200300000</t>
  </si>
  <si>
    <t>302200400000</t>
  </si>
  <si>
    <t>302200500000</t>
  </si>
  <si>
    <t>302200600000</t>
  </si>
  <si>
    <t>302200700000</t>
  </si>
  <si>
    <t>302200800000</t>
  </si>
  <si>
    <t>303010100000</t>
  </si>
  <si>
    <t>303010200000</t>
  </si>
  <si>
    <t>303010300000</t>
  </si>
  <si>
    <t>303010400000</t>
  </si>
  <si>
    <t>303010500000</t>
  </si>
  <si>
    <t>303010600000</t>
  </si>
  <si>
    <t>303010700000</t>
  </si>
  <si>
    <t>303010800000</t>
  </si>
  <si>
    <t>303010900000</t>
  </si>
  <si>
    <t>303020100000</t>
  </si>
  <si>
    <t>303020200000</t>
  </si>
  <si>
    <t>303020300000</t>
  </si>
  <si>
    <t>303020400000</t>
  </si>
  <si>
    <t>303020500000</t>
  </si>
  <si>
    <t>303020600000</t>
  </si>
  <si>
    <t>303020700000</t>
  </si>
  <si>
    <t>303020800000</t>
  </si>
  <si>
    <t>303020900000</t>
  </si>
  <si>
    <t>303021000000</t>
  </si>
  <si>
    <t>303021100000</t>
  </si>
  <si>
    <t>322090600000</t>
  </si>
  <si>
    <t>322090700000</t>
  </si>
  <si>
    <t>322090800000</t>
  </si>
  <si>
    <t>323011000000</t>
  </si>
  <si>
    <t>323020100000</t>
  </si>
  <si>
    <t>323020200000</t>
  </si>
  <si>
    <t>323020300000</t>
  </si>
  <si>
    <t>323020400000</t>
  </si>
  <si>
    <t>323020500000</t>
  </si>
  <si>
    <t>323020600000</t>
  </si>
  <si>
    <t>323030100000</t>
  </si>
  <si>
    <t>323030200000</t>
  </si>
  <si>
    <t>323030300000</t>
  </si>
  <si>
    <t>323040100000</t>
  </si>
  <si>
    <t>323040200000</t>
  </si>
  <si>
    <t>323040300000</t>
  </si>
  <si>
    <t>323040400000</t>
  </si>
  <si>
    <t>323040500000</t>
  </si>
  <si>
    <t>323040600000</t>
  </si>
  <si>
    <t>323040700000</t>
  </si>
  <si>
    <t>323040800000</t>
  </si>
  <si>
    <t>324010100000</t>
  </si>
  <si>
    <t>324010200000</t>
  </si>
  <si>
    <t>324010300000</t>
  </si>
  <si>
    <t>324010400000</t>
  </si>
  <si>
    <t>324010500000</t>
  </si>
  <si>
    <t>324010600000</t>
  </si>
  <si>
    <t>324020100000</t>
  </si>
  <si>
    <t>324020200000</t>
  </si>
  <si>
    <t>324030100000</t>
  </si>
  <si>
    <t>324030200000</t>
  </si>
  <si>
    <t>324030300000</t>
  </si>
  <si>
    <t>324030400000</t>
  </si>
  <si>
    <t>325010100000</t>
  </si>
  <si>
    <t>325010200000</t>
  </si>
  <si>
    <t>325010300000</t>
  </si>
  <si>
    <t>325010400000</t>
  </si>
  <si>
    <t>325010500000</t>
  </si>
  <si>
    <t>325010600000</t>
  </si>
  <si>
    <t>325020100000</t>
  </si>
  <si>
    <t>325020200000</t>
  </si>
  <si>
    <t>325020300000</t>
  </si>
  <si>
    <t>325020400000</t>
  </si>
  <si>
    <t>325030100000</t>
  </si>
  <si>
    <t>325030200000</t>
  </si>
  <si>
    <t>325030300000</t>
  </si>
  <si>
    <t>325040100000</t>
  </si>
  <si>
    <t>302101000000</t>
  </si>
  <si>
    <t>302101100000</t>
  </si>
  <si>
    <t>302101200000</t>
  </si>
  <si>
    <t>302101300000</t>
  </si>
  <si>
    <t>302101400000</t>
  </si>
  <si>
    <t>302101500000</t>
  </si>
  <si>
    <t>302101600000</t>
  </si>
  <si>
    <t>302110100000</t>
  </si>
  <si>
    <t>302110200000</t>
  </si>
  <si>
    <t>302110300000</t>
  </si>
  <si>
    <t>302110400000</t>
  </si>
  <si>
    <t>302110500000</t>
  </si>
  <si>
    <t>302120100000</t>
  </si>
  <si>
    <t>302120200000</t>
  </si>
  <si>
    <t>302120300000</t>
  </si>
  <si>
    <t>302120400000</t>
  </si>
  <si>
    <t>302120500000</t>
  </si>
  <si>
    <t>302120600000</t>
  </si>
  <si>
    <t>302120700000</t>
  </si>
  <si>
    <t>302120800000</t>
  </si>
  <si>
    <t>322090900000</t>
  </si>
  <si>
    <t>322091000000</t>
  </si>
  <si>
    <t>322091100000</t>
  </si>
  <si>
    <t>322091200000</t>
  </si>
  <si>
    <t>322091300000</t>
  </si>
  <si>
    <t>322091400000</t>
  </si>
  <si>
    <t>322100100000</t>
  </si>
  <si>
    <t>322100200000</t>
  </si>
  <si>
    <t>322100300000</t>
  </si>
  <si>
    <t>322100400000</t>
  </si>
  <si>
    <t>322100500000</t>
  </si>
  <si>
    <t>323010100000</t>
  </si>
  <si>
    <t>323010200000</t>
  </si>
  <si>
    <t>323010300000</t>
  </si>
  <si>
    <t>323010400000</t>
  </si>
  <si>
    <t>323010500000</t>
  </si>
  <si>
    <t>323010600000</t>
  </si>
  <si>
    <t>323010700000</t>
  </si>
  <si>
    <t>323010800000</t>
  </si>
  <si>
    <t>323010900000</t>
  </si>
  <si>
    <t>313090100000</t>
  </si>
  <si>
    <t>313090200000</t>
  </si>
  <si>
    <t>313090300000</t>
  </si>
  <si>
    <t>313090400000</t>
  </si>
  <si>
    <t>313090500000</t>
  </si>
  <si>
    <t>313090600000</t>
  </si>
  <si>
    <t>313090700000</t>
  </si>
  <si>
    <t>313090800000</t>
  </si>
  <si>
    <t>313100100000</t>
  </si>
  <si>
    <t>313100200000</t>
  </si>
  <si>
    <t>313100300000</t>
  </si>
  <si>
    <t>313100400000</t>
  </si>
  <si>
    <t>313100500000</t>
  </si>
  <si>
    <t>313100600000</t>
  </si>
  <si>
    <t>313100700000</t>
  </si>
  <si>
    <t>313100800000</t>
  </si>
  <si>
    <t>313110100000</t>
  </si>
  <si>
    <t>313110200000</t>
  </si>
  <si>
    <t>313110300000</t>
  </si>
  <si>
    <t>313110400000</t>
  </si>
  <si>
    <t>313120100000</t>
  </si>
  <si>
    <t>313120200000</t>
  </si>
  <si>
    <t>313120300000</t>
  </si>
  <si>
    <t>314010100000</t>
  </si>
  <si>
    <t>314010200000</t>
  </si>
  <si>
    <t>314010300000</t>
  </si>
  <si>
    <t>314010400000</t>
  </si>
  <si>
    <t>314010500000</t>
  </si>
  <si>
    <t>314010600000</t>
  </si>
  <si>
    <t>314010700000</t>
  </si>
  <si>
    <t>314010800000</t>
  </si>
  <si>
    <t>314010900000</t>
  </si>
  <si>
    <t>314011000000</t>
  </si>
  <si>
    <t>314011100000</t>
  </si>
  <si>
    <t>314011200000</t>
  </si>
  <si>
    <t>314011300000</t>
  </si>
  <si>
    <t>314011400000</t>
  </si>
  <si>
    <t>314011500000</t>
  </si>
  <si>
    <t>314011600000</t>
  </si>
  <si>
    <t>314011700000</t>
  </si>
  <si>
    <t>314011800000</t>
  </si>
  <si>
    <t>314011900000</t>
  </si>
  <si>
    <t>314012000000</t>
  </si>
  <si>
    <t>314020100000</t>
  </si>
  <si>
    <t>314020200000</t>
  </si>
  <si>
    <t>314020300000</t>
  </si>
  <si>
    <t>314020400000</t>
  </si>
  <si>
    <t>314020500000</t>
  </si>
  <si>
    <t>314020600000</t>
  </si>
  <si>
    <t>314030100000</t>
  </si>
  <si>
    <t>314030200000</t>
  </si>
  <si>
    <t>314030300000</t>
  </si>
  <si>
    <t>314030400000</t>
  </si>
  <si>
    <t>314030500000</t>
  </si>
  <si>
    <t>314030600000</t>
  </si>
  <si>
    <t>314030700000</t>
  </si>
  <si>
    <t>314030800000</t>
  </si>
  <si>
    <t>314030900000</t>
  </si>
  <si>
    <t>314031000000</t>
  </si>
  <si>
    <t>314031100000</t>
  </si>
  <si>
    <t>314031200000</t>
  </si>
  <si>
    <t>315010100000</t>
  </si>
  <si>
    <t>315010200000</t>
  </si>
  <si>
    <t>315010300000</t>
  </si>
  <si>
    <t>315010400000</t>
  </si>
  <si>
    <t>315010500000</t>
  </si>
  <si>
    <t>315010600000</t>
  </si>
  <si>
    <t>315010700000</t>
  </si>
  <si>
    <t>315010800000</t>
  </si>
  <si>
    <t>315010900000</t>
  </si>
  <si>
    <t>315011000000</t>
  </si>
  <si>
    <t>315011100000</t>
  </si>
  <si>
    <t>315011200000</t>
  </si>
  <si>
    <t>315011300000</t>
  </si>
  <si>
    <t>315011400000</t>
  </si>
  <si>
    <t>315011500000</t>
  </si>
  <si>
    <t>315011600000</t>
  </si>
  <si>
    <t>315011700000</t>
  </si>
  <si>
    <t>315011800000</t>
  </si>
  <si>
    <t>315011900000</t>
  </si>
  <si>
    <t>315012000000</t>
  </si>
  <si>
    <t>PUEBLO_LIBR</t>
  </si>
  <si>
    <t>315012100000</t>
  </si>
  <si>
    <t>315012200000</t>
  </si>
  <si>
    <t>315012300000</t>
  </si>
  <si>
    <t>315012400000</t>
  </si>
  <si>
    <t>315012500000</t>
  </si>
  <si>
    <t>315012600000</t>
  </si>
  <si>
    <t>315012700000</t>
  </si>
  <si>
    <t>315012800000</t>
  </si>
  <si>
    <t>315012900000</t>
  </si>
  <si>
    <t>315013000000</t>
  </si>
  <si>
    <t>315013100000</t>
  </si>
  <si>
    <t>315013200000</t>
  </si>
  <si>
    <t>315013300000</t>
  </si>
  <si>
    <t>315013400000</t>
  </si>
  <si>
    <t>315013500000</t>
  </si>
  <si>
    <t>315013600000</t>
  </si>
  <si>
    <t>315013700000</t>
  </si>
  <si>
    <t>315013800000</t>
  </si>
  <si>
    <t>315013900000</t>
  </si>
  <si>
    <t>315014000000</t>
  </si>
  <si>
    <t>315014100000</t>
  </si>
  <si>
    <t>315014200000</t>
  </si>
  <si>
    <t>315014300000</t>
  </si>
  <si>
    <t>315020100000</t>
  </si>
  <si>
    <t>315020200000</t>
  </si>
  <si>
    <t>315020300000</t>
  </si>
  <si>
    <t>315020400000</t>
  </si>
  <si>
    <t>315020500000</t>
  </si>
  <si>
    <t>315030100000</t>
  </si>
  <si>
    <t>315030200000</t>
  </si>
  <si>
    <t>315030300000</t>
  </si>
  <si>
    <t>315030400000</t>
  </si>
  <si>
    <t>315030500000</t>
  </si>
  <si>
    <t>315040100000</t>
  </si>
  <si>
    <t>312042000000</t>
  </si>
  <si>
    <t>312042100000</t>
  </si>
  <si>
    <t>312042200000</t>
  </si>
  <si>
    <t>312042300000</t>
  </si>
  <si>
    <t>312042400000</t>
  </si>
  <si>
    <t>312042500000</t>
  </si>
  <si>
    <t>312042600000</t>
  </si>
  <si>
    <t>312042700000</t>
  </si>
  <si>
    <t>312042800000</t>
  </si>
  <si>
    <t>312042900000</t>
  </si>
  <si>
    <t>312043000000</t>
  </si>
  <si>
    <t>312043100000</t>
  </si>
  <si>
    <t>312043200000</t>
  </si>
  <si>
    <t>312043300000</t>
  </si>
  <si>
    <t>312043400000</t>
  </si>
  <si>
    <t>312050100000</t>
  </si>
  <si>
    <t>312050200000</t>
  </si>
  <si>
    <t>312050300000</t>
  </si>
  <si>
    <t>312050400000</t>
  </si>
  <si>
    <t>312060100000</t>
  </si>
  <si>
    <t>LA LIBERTAD</t>
  </si>
  <si>
    <t>MADRE DE DIOS</t>
  </si>
  <si>
    <t>SAN MARTIN</t>
  </si>
  <si>
    <t>depositos</t>
  </si>
  <si>
    <t>Tipo de Documento</t>
  </si>
  <si>
    <t>Periodos</t>
  </si>
  <si>
    <t>ALTO AMAZONAS</t>
  </si>
  <si>
    <t>GENERAL SANCHEZ CERRO</t>
  </si>
  <si>
    <t>DANIEL ALCIDES CARRION</t>
  </si>
  <si>
    <t>CONTRALMIRANTE VILLAR</t>
  </si>
  <si>
    <t xml:space="preserve"> DNI                          </t>
  </si>
  <si>
    <t>Masculino</t>
  </si>
  <si>
    <t>M</t>
  </si>
  <si>
    <t>Soles</t>
  </si>
  <si>
    <t>MN</t>
  </si>
  <si>
    <t>ANTONIO RAYMONDI</t>
  </si>
  <si>
    <t>DOS DE MAYO</t>
  </si>
  <si>
    <t>DATEM DEL MARAÑON</t>
  </si>
  <si>
    <t>EL DORADO</t>
  </si>
  <si>
    <t>JORGE BASADRE</t>
  </si>
  <si>
    <t>CORONEL PORTILLO</t>
  </si>
  <si>
    <t xml:space="preserve"> CARNÉ DE EXTRANJERÍA         </t>
  </si>
  <si>
    <t>Femenino</t>
  </si>
  <si>
    <t>F</t>
  </si>
  <si>
    <t>Dolares</t>
  </si>
  <si>
    <t>ME</t>
  </si>
  <si>
    <t>HUANCA SANCOS</t>
  </si>
  <si>
    <t>MARISCAL NIETO</t>
  </si>
  <si>
    <t>PADRE ABAD</t>
  </si>
  <si>
    <t xml:space="preserve"> CARNÉ DE FUERZAS POLICIALES  </t>
  </si>
  <si>
    <t>GRAN CHIMU</t>
  </si>
  <si>
    <t>MARISCAL RAMON CASTILLA</t>
  </si>
  <si>
    <t>EL COLLAO</t>
  </si>
  <si>
    <t xml:space="preserve"> CARNÉ DE FUERZAS ARMADAS     </t>
  </si>
  <si>
    <t>LA MAR</t>
  </si>
  <si>
    <t>MARISCAL CACERES</t>
  </si>
  <si>
    <t xml:space="preserve"> PASAPORTE                    </t>
  </si>
  <si>
    <t>RODRIGUEZ DE MENDOZA</t>
  </si>
  <si>
    <t>CARLOS FERMIN FITZCARRALD</t>
  </si>
  <si>
    <t xml:space="preserve"> RUC                          </t>
  </si>
  <si>
    <t>LEONCIO PRADO</t>
  </si>
  <si>
    <t xml:space="preserve"> DOCUMENTO PROV. DE IDENTIDAD </t>
  </si>
  <si>
    <t>LA UNION</t>
  </si>
  <si>
    <t>PAUCAR DEL SARA SARA</t>
  </si>
  <si>
    <t>SAN IGNACIO</t>
  </si>
  <si>
    <t>LA CONVENCION</t>
  </si>
  <si>
    <t>SANCHEZ CARRION</t>
  </si>
  <si>
    <t>VICTOR FAJARDO</t>
  </si>
  <si>
    <t>SAN MARCOS</t>
  </si>
  <si>
    <t>PUERTO INCA</t>
  </si>
  <si>
    <t>SANTIAGO DE CHUCO</t>
  </si>
  <si>
    <t>SAN ANTONIO DE PUTINA</t>
  </si>
  <si>
    <t>VILCAS HUAMAN</t>
  </si>
  <si>
    <t>SAN MIGUEL</t>
  </si>
  <si>
    <t>SAN ROMAN</t>
  </si>
  <si>
    <t>SAN PABLO</t>
  </si>
  <si>
    <t>MARISCAL LUZURIAGA</t>
  </si>
  <si>
    <t>SANTA CRUZ</t>
  </si>
  <si>
    <t>AMAZONASBAGUA</t>
  </si>
  <si>
    <t>AMAZONASBONGARA</t>
  </si>
  <si>
    <t>AMAZONASCHACHAPOYAS</t>
  </si>
  <si>
    <t>AMAZONASCONDORCANQUI</t>
  </si>
  <si>
    <t>AMAZONASLUYA</t>
  </si>
  <si>
    <t>AMAZONASRODRIGUEZ DE MENDOZA</t>
  </si>
  <si>
    <t>AMAZONASUTCUBAMBA</t>
  </si>
  <si>
    <t>ANCASHAIJA</t>
  </si>
  <si>
    <t>ANCASHANTONIO RAYMONDI</t>
  </si>
  <si>
    <t>ANCASHASUNCION</t>
  </si>
  <si>
    <t>ANCASHBOLOGNESI</t>
  </si>
  <si>
    <t>ANCASHCARHUAZ</t>
  </si>
  <si>
    <t>ANCASHCARLOS FERMIN FITZCARRALD</t>
  </si>
  <si>
    <t>ANCASHCASMA</t>
  </si>
  <si>
    <t>ANCASHCORONGO</t>
  </si>
  <si>
    <t>ANCASHHUARAZ</t>
  </si>
  <si>
    <t>ANCASHHUARI</t>
  </si>
  <si>
    <t>ANCASHHUARMEY</t>
  </si>
  <si>
    <t>ANCASHHUAYLAS</t>
  </si>
  <si>
    <t>ANCASHMARISCAL LUZURIAGA</t>
  </si>
  <si>
    <t>ANCASHOCROS</t>
  </si>
  <si>
    <t>ANCASHPALLASCA</t>
  </si>
  <si>
    <t>ANCASHPOMABAMBA</t>
  </si>
  <si>
    <t>ANCASHRECUAY</t>
  </si>
  <si>
    <t>ANCASHSANTA</t>
  </si>
  <si>
    <t>ANCASHSIHUAS</t>
  </si>
  <si>
    <t>ANCASHYUNGAY</t>
  </si>
  <si>
    <t>APURIMACABANCAY</t>
  </si>
  <si>
    <t>APURIMACANDAHUAYLAS</t>
  </si>
  <si>
    <t>APURIMACANTABAMBA</t>
  </si>
  <si>
    <t>APURIMACAYMARAES</t>
  </si>
  <si>
    <t>APURIMACCHINCHEROS</t>
  </si>
  <si>
    <t>APURIMACCOTABAMBAS</t>
  </si>
  <si>
    <t>APURIMACGRAU</t>
  </si>
  <si>
    <t>AREQUIPAAREQUIPA</t>
  </si>
  <si>
    <t>AREQUIPACAMANA</t>
  </si>
  <si>
    <t>AREQUIPACARAVELI</t>
  </si>
  <si>
    <t>AREQUIPACASTILLA</t>
  </si>
  <si>
    <t>AREQUIPACAYLLOMA</t>
  </si>
  <si>
    <t>AREQUIPACONDESUYOS</t>
  </si>
  <si>
    <t>AREQUIPAISLAY</t>
  </si>
  <si>
    <t>AREQUIPALA UNION</t>
  </si>
  <si>
    <t>AYACUCHOCANGALLO</t>
  </si>
  <si>
    <t>AYACUCHOHUAMANGA</t>
  </si>
  <si>
    <t>AYACUCHOHUANCA SANCOS</t>
  </si>
  <si>
    <t>AYACUCHOHUANTA</t>
  </si>
  <si>
    <t>AYACUCHOLA MAR</t>
  </si>
  <si>
    <t>AYACUCHOLUCANAS</t>
  </si>
  <si>
    <t>AYACUCHOPARINACOCHAS</t>
  </si>
  <si>
    <t>AYACUCHOPAUCAR DEL SARA SARA</t>
  </si>
  <si>
    <t>AYACUCHOSUCRE</t>
  </si>
  <si>
    <t>AYACUCHOVICTOR FAJARDO</t>
  </si>
  <si>
    <t>AYACUCHOVILCAS HUAMAN</t>
  </si>
  <si>
    <t>CAJAMARCACAJABAMBA</t>
  </si>
  <si>
    <t>CAJAMARCACAJAMARCA</t>
  </si>
  <si>
    <t>CAJAMARCACELENDIN</t>
  </si>
  <si>
    <t>CAJAMARCACHOTA</t>
  </si>
  <si>
    <t>CAJAMARCACONTUMAZA</t>
  </si>
  <si>
    <t>CAJAMARCACUTERVO</t>
  </si>
  <si>
    <t>CAJAMARCAHUALGAYOC</t>
  </si>
  <si>
    <t>CAJAMARCAJAEN</t>
  </si>
  <si>
    <t>CAJAMARCASAN IGNACIO</t>
  </si>
  <si>
    <t>CAJAMARCASAN MARCOS</t>
  </si>
  <si>
    <t>CAJAMARCASAN MIGUEL</t>
  </si>
  <si>
    <t>CAJAMARCASAN PABLO</t>
  </si>
  <si>
    <t>CAJAMARCASANTA CRUZ</t>
  </si>
  <si>
    <t>CALLAOCALLAO</t>
  </si>
  <si>
    <t>CUSCOACOMAYO</t>
  </si>
  <si>
    <t>CUSCOANTA</t>
  </si>
  <si>
    <t>CUSCOCALCA</t>
  </si>
  <si>
    <t>CUSCOCANAS</t>
  </si>
  <si>
    <t>CUSCOCANCHIS</t>
  </si>
  <si>
    <t>CUSCOCHUMBIVILCAS</t>
  </si>
  <si>
    <t>CUSCOCUSCO</t>
  </si>
  <si>
    <t>CUSCOESPINAR</t>
  </si>
  <si>
    <t>CUSCOLA CONVENCION</t>
  </si>
  <si>
    <t>CUSCOPARURO</t>
  </si>
  <si>
    <t>CUSCOPAUCARTAMBO</t>
  </si>
  <si>
    <t>CUSCOQUISPICANCHI</t>
  </si>
  <si>
    <t>CUSCOURUBAMBA</t>
  </si>
  <si>
    <t>HUANCAVELICAACOBAMBA</t>
  </si>
  <si>
    <t>HUANCAVELICAANGARAES</t>
  </si>
  <si>
    <t>HUANCAVELICACASTROVIRREYNA</t>
  </si>
  <si>
    <t>HUANCAVELICACHURCAMPA</t>
  </si>
  <si>
    <t>HUANCAVELICAHUANCAVELICA</t>
  </si>
  <si>
    <t>HUANCAVELICAHUAYTARA</t>
  </si>
  <si>
    <t>HUANCAVELICATAYACAJA</t>
  </si>
  <si>
    <t>HUANUCOAMBO</t>
  </si>
  <si>
    <t>HUANUCODOS DE MAYO</t>
  </si>
  <si>
    <t>HUANUCOHUACAYBAMBA</t>
  </si>
  <si>
    <t>HUANUCOHUAMALIES</t>
  </si>
  <si>
    <t>HUANUCOHUANUCO</t>
  </si>
  <si>
    <t>HUANUCOLAURICOCHA</t>
  </si>
  <si>
    <t>HUANUCOLEONCIO PRADO</t>
  </si>
  <si>
    <t>HUANUCOMARAÑON</t>
  </si>
  <si>
    <t>HUANUCOPACHITEA</t>
  </si>
  <si>
    <t>HUANUCOPUERTO INCA</t>
  </si>
  <si>
    <t>HUANUCOYAROWILCA</t>
  </si>
  <si>
    <t>ICACHINCHA</t>
  </si>
  <si>
    <t>ICAICA</t>
  </si>
  <si>
    <t>ICANAZCA</t>
  </si>
  <si>
    <t>ICAPALPA</t>
  </si>
  <si>
    <t>ICAPISCO</t>
  </si>
  <si>
    <t>JUNINCHANCHAMAYO</t>
  </si>
  <si>
    <t>JUNINCHUPACA</t>
  </si>
  <si>
    <t>JUNINCONCEPCION</t>
  </si>
  <si>
    <t>JUNINHUANCAYO</t>
  </si>
  <si>
    <t>JUNINJAUJA</t>
  </si>
  <si>
    <t>JUNINJUNIN</t>
  </si>
  <si>
    <t>JUNINSATIPO</t>
  </si>
  <si>
    <t>JUNINTARMA</t>
  </si>
  <si>
    <t>JUNINYAULI</t>
  </si>
  <si>
    <t>LA LIBERTADASCOPE</t>
  </si>
  <si>
    <t>LA LIBERTADBOLIVAR</t>
  </si>
  <si>
    <t>LA LIBERTADCHEPEN</t>
  </si>
  <si>
    <t>LA LIBERTADGRAN CHIMU</t>
  </si>
  <si>
    <t>LA LIBERTADJULCAN</t>
  </si>
  <si>
    <t>LA LIBERTADOTUZCO</t>
  </si>
  <si>
    <t>LA LIBERTADPACASMAYO</t>
  </si>
  <si>
    <t>LA LIBERTADPATAZ</t>
  </si>
  <si>
    <t>LA LIBERTADSANCHEZ CARRION</t>
  </si>
  <si>
    <t>LA LIBERTADSANTIAGO DE CHUCO</t>
  </si>
  <si>
    <t>LA LIBERTADTRUJILLO</t>
  </si>
  <si>
    <t>LA LIBERTADVIRU</t>
  </si>
  <si>
    <t>LAMBAYEQUECHICLAYO</t>
  </si>
  <si>
    <t>LAMBAYEQUEFERREÑAFE</t>
  </si>
  <si>
    <t>LAMBAYEQUELAMBAYEQUE</t>
  </si>
  <si>
    <t>LIMABARRANCA</t>
  </si>
  <si>
    <t>LIMACAJATAMBO</t>
  </si>
  <si>
    <t>LIMACANTA</t>
  </si>
  <si>
    <t>LIMACAÑETE</t>
  </si>
  <si>
    <t>LIMAHUARAL</t>
  </si>
  <si>
    <t>LIMAHUAROCHIRI</t>
  </si>
  <si>
    <t>LIMAHUAURA</t>
  </si>
  <si>
    <t>LIMALIMA</t>
  </si>
  <si>
    <t>LIMAOYON</t>
  </si>
  <si>
    <t>LIMAYAUYOS</t>
  </si>
  <si>
    <t>LORETOALTO AMAZONAS</t>
  </si>
  <si>
    <t>LORETODATEM DEL MARAÑON</t>
  </si>
  <si>
    <t>LORETOLORETO</t>
  </si>
  <si>
    <t>LORETOMARISCAL RAMON CASTILLA</t>
  </si>
  <si>
    <t>LORETOMAYNAS</t>
  </si>
  <si>
    <t>LORETOREQUENA</t>
  </si>
  <si>
    <t>LORETOUCAYALI</t>
  </si>
  <si>
    <t>MADRE DE DIOSMANU</t>
  </si>
  <si>
    <t>MADRE DE DIOSTAHUAMANU</t>
  </si>
  <si>
    <t>MADRE DE DIOSTAMBOPATA</t>
  </si>
  <si>
    <t>MOQUEGUAGENERAL SANCHEZ CERRO</t>
  </si>
  <si>
    <t>MOQUEGUAILO</t>
  </si>
  <si>
    <t>MOQUEGUAMARISCAL NIETO</t>
  </si>
  <si>
    <t>PASCODANIEL ALCIDES CARRION</t>
  </si>
  <si>
    <t>PASCOOXAPAMPA</t>
  </si>
  <si>
    <t>PASCOPASCO</t>
  </si>
  <si>
    <t>PIURAAYABACA</t>
  </si>
  <si>
    <t>PIURAHUANCABAMBA</t>
  </si>
  <si>
    <t>PIURAMORROPON</t>
  </si>
  <si>
    <t>PIURAPAITA</t>
  </si>
  <si>
    <t>PIURAPIURA</t>
  </si>
  <si>
    <t>PIURASECHURA</t>
  </si>
  <si>
    <t>PIURASULLANA</t>
  </si>
  <si>
    <t>PIURATALARA</t>
  </si>
  <si>
    <t>PUNOAZANGARO</t>
  </si>
  <si>
    <t>PUNOCARABAYA</t>
  </si>
  <si>
    <t>PUNOCHUCUITO</t>
  </si>
  <si>
    <t>PUNOEL COLLAO</t>
  </si>
  <si>
    <t>PUNOHUANCANE</t>
  </si>
  <si>
    <t>PUNOLAMPA</t>
  </si>
  <si>
    <t>PUNOMELGAR</t>
  </si>
  <si>
    <t>PUNOMOHO</t>
  </si>
  <si>
    <t>PUNOPUNO</t>
  </si>
  <si>
    <t>PUNOSAN ANTONIO DE PUTINA</t>
  </si>
  <si>
    <t>PUNOSAN ROMAN</t>
  </si>
  <si>
    <t>PUNOSANDIA</t>
  </si>
  <si>
    <t>PUNOYUNGUYO</t>
  </si>
  <si>
    <t>SAN MARTINBELLAVISTA</t>
  </si>
  <si>
    <t>SAN MARTINEL DORADO</t>
  </si>
  <si>
    <t>SAN MARTINHUALLAGA</t>
  </si>
  <si>
    <t>SAN MARTINLAMAS</t>
  </si>
  <si>
    <t>SAN MARTINMARISCAL CACERES</t>
  </si>
  <si>
    <t>SAN MARTINMOYOBAMBA</t>
  </si>
  <si>
    <t>SAN MARTINPICOTA</t>
  </si>
  <si>
    <t>SAN MARTINRIOJA</t>
  </si>
  <si>
    <t>SAN MARTINSAN MARTIN</t>
  </si>
  <si>
    <t>SAN MARTINTOCACHE</t>
  </si>
  <si>
    <t>TACNACANDARAVE</t>
  </si>
  <si>
    <t>TACNAJORGE BASADRE</t>
  </si>
  <si>
    <t>TACNATACNA</t>
  </si>
  <si>
    <t>TACNATARATA</t>
  </si>
  <si>
    <t>TUMBESCONTRALMIRANTE VILLAR</t>
  </si>
  <si>
    <t>TUMBESTUMBES</t>
  </si>
  <si>
    <t>TUMBESZARUMILLA</t>
  </si>
  <si>
    <t>UCAYALIATALAYA</t>
  </si>
  <si>
    <t>UCAYALICORONEL PORTILLO</t>
  </si>
  <si>
    <t>UCAYALIPADRE ABAD</t>
  </si>
  <si>
    <t>UCAYALIPURUS</t>
  </si>
  <si>
    <t>EL CENEPA</t>
  </si>
  <si>
    <t>BAGUA GRANDE</t>
  </si>
  <si>
    <t>ABELARDO PARDO LEZAMETA</t>
  </si>
  <si>
    <t>SAN LUIS</t>
  </si>
  <si>
    <t>BUENA VISTA ALTA</t>
  </si>
  <si>
    <t>CACERES DEL PERU</t>
  </si>
  <si>
    <t>ALTO SELVA ALEGRE</t>
  </si>
  <si>
    <t>SAN BERNARDINO</t>
  </si>
  <si>
    <t>ALTO PICHIGUA</t>
  </si>
  <si>
    <t>DANIEL ALOMIAS ROBLES</t>
  </si>
  <si>
    <t>CODO DEL POZUZO</t>
  </si>
  <si>
    <t>APARICIO POMARES</t>
  </si>
  <si>
    <t>ALTO LARAN</t>
  </si>
  <si>
    <t>EL PORVENIR</t>
  </si>
  <si>
    <t>ATAVILLOS ALTO</t>
  </si>
  <si>
    <t>ANDOAS</t>
  </si>
  <si>
    <t>ALTO NANAY</t>
  </si>
  <si>
    <t>ALTO TAPICHE</t>
  </si>
  <si>
    <t>EL ALGARROBAL</t>
  </si>
  <si>
    <t>BUENOS AIRES</t>
  </si>
  <si>
    <t>BELLAVISTA DE LA UNION</t>
  </si>
  <si>
    <t>EL ALTO</t>
  </si>
  <si>
    <t>ALTO INAMBARI</t>
  </si>
  <si>
    <t>ALTO BIAVO</t>
  </si>
  <si>
    <t>AGUA BLANCA</t>
  </si>
  <si>
    <t>ALTO SAPOSOA</t>
  </si>
  <si>
    <t>ALONSO DE ALVARADO</t>
  </si>
  <si>
    <t>ALBERTO LEVEAU</t>
  </si>
  <si>
    <t>NUEVO PROGRESO</t>
  </si>
  <si>
    <t>ALTO DE LA ALIANZA</t>
  </si>
  <si>
    <t>CANOAS DE PUNTA SAL</t>
  </si>
  <si>
    <t>AGUAS VERDES</t>
  </si>
  <si>
    <t>SAN NICOLAS</t>
  </si>
  <si>
    <t>ELEAZAR GUZMAN BARRON</t>
  </si>
  <si>
    <t>ALFONSO UGARTE</t>
  </si>
  <si>
    <t>EL ORO</t>
  </si>
  <si>
    <t>JOSE MARIA QUIMPER</t>
  </si>
  <si>
    <t>DEAN VALDIVIA</t>
  </si>
  <si>
    <t>ACOS VINCHOS</t>
  </si>
  <si>
    <t>EDUARDO VILLANUEVA</t>
  </si>
  <si>
    <t>CHAVIN DE PARIARCA</t>
  </si>
  <si>
    <t>HERMILIO VALDIZAN</t>
  </si>
  <si>
    <t>LA TINGUIÑA</t>
  </si>
  <si>
    <t>EL INGENIO</t>
  </si>
  <si>
    <t>CHONGOS BAJO</t>
  </si>
  <si>
    <t>HUAY-HUAY</t>
  </si>
  <si>
    <t>CASA GRANDE</t>
  </si>
  <si>
    <t>COMPIN</t>
  </si>
  <si>
    <t>FLORENCIA DE MORA</t>
  </si>
  <si>
    <t>ATAVILLOS BAJO</t>
  </si>
  <si>
    <t>CALETA DE CARQUIN</t>
  </si>
  <si>
    <t>RAMON CASTILLA</t>
  </si>
  <si>
    <t>EL CARMEN DE LA FRONTERA</t>
  </si>
  <si>
    <t>IGNACIO ESCUDERO</t>
  </si>
  <si>
    <t>LA BREA</t>
  </si>
  <si>
    <t>PEDRO VILCA APAZA</t>
  </si>
  <si>
    <t>BAJO BIAVO</t>
  </si>
  <si>
    <t>SAN JOSE DE SISA</t>
  </si>
  <si>
    <t>EL ESLABON</t>
  </si>
  <si>
    <t>ELIAS SOPLIN VARGAS</t>
  </si>
  <si>
    <t>ESTIQUE-PAMPA</t>
  </si>
  <si>
    <t>LA CRUZ</t>
  </si>
  <si>
    <t>RIO SANTIAGO</t>
  </si>
  <si>
    <t>COMANDANTE NOEL</t>
  </si>
  <si>
    <t>CHAVIN DE HUANTAR</t>
  </si>
  <si>
    <t>FIDEL OLIVAS ESCUDERO</t>
  </si>
  <si>
    <t>MARIANO NICOLAS VALCARCEL</t>
  </si>
  <si>
    <t>LOS MOROCHUCOS</t>
  </si>
  <si>
    <t>CARMEN SALCEDO</t>
  </si>
  <si>
    <t>CORONEL CASTAÑEDA</t>
  </si>
  <si>
    <t>LA COIPA</t>
  </si>
  <si>
    <t>GREGORIO PITA</t>
  </si>
  <si>
    <t>CARMEN DE LA LEGUA REYNOSO</t>
  </si>
  <si>
    <t>HUAYACUNDO ARMA</t>
  </si>
  <si>
    <t>JACAS GRANDE</t>
  </si>
  <si>
    <t>JOSE CRESPO Y CASTILLO</t>
  </si>
  <si>
    <t>SAN BUENAVENTURA</t>
  </si>
  <si>
    <t>CHINCHA ALTA</t>
  </si>
  <si>
    <t>LOS AQUIJES</t>
  </si>
  <si>
    <t>RIO GRANDE</t>
  </si>
  <si>
    <t>LA OROYA</t>
  </si>
  <si>
    <t>PUEBLO NUEVO</t>
  </si>
  <si>
    <t>CERRO AZUL</t>
  </si>
  <si>
    <t>FERNANDO LORES</t>
  </si>
  <si>
    <t>EMILIO SAN MARTIN</t>
  </si>
  <si>
    <t>PADRE MARQUEZ</t>
  </si>
  <si>
    <t>LAS PIEDRAS</t>
  </si>
  <si>
    <t>CURA MORI</t>
  </si>
  <si>
    <t>CRISTO NOS VALGA</t>
  </si>
  <si>
    <t>NUEVA CAJAMARCA</t>
  </si>
  <si>
    <t>CIUDAD NUEVA</t>
  </si>
  <si>
    <t>HEROES ALBARRACIN</t>
  </si>
  <si>
    <t>PAMPAS DE HOSPITAL</t>
  </si>
  <si>
    <t>EL PARCO</t>
  </si>
  <si>
    <t>EL MILAGRO</t>
  </si>
  <si>
    <t>LA MERCED</t>
  </si>
  <si>
    <t>JUAN ESPINOZA MEDRANO</t>
  </si>
  <si>
    <t>CERRO COLORADO</t>
  </si>
  <si>
    <t>BELLA UNION</t>
  </si>
  <si>
    <t>MARIA PARADO DE BELLIDO</t>
  </si>
  <si>
    <t>CARMEN ALTO</t>
  </si>
  <si>
    <t>SANTIAGO DE LUCANAMARCA</t>
  </si>
  <si>
    <t>EL PRADO</t>
  </si>
  <si>
    <t>LA ESPERANZA</t>
  </si>
  <si>
    <t>LA PERLA</t>
  </si>
  <si>
    <t>MOSOC LLACTA</t>
  </si>
  <si>
    <t>SAN JERONIMO</t>
  </si>
  <si>
    <t>EL CARMEN</t>
  </si>
  <si>
    <t>CHINCHA BAJA</t>
  </si>
  <si>
    <t>SAN LUIS DE SHUARO</t>
  </si>
  <si>
    <t>PAMPA HERMOSA</t>
  </si>
  <si>
    <t>LA CUESTA</t>
  </si>
  <si>
    <t>SAN JOSE</t>
  </si>
  <si>
    <t>MANUEL ANTONIO MESONES MURO</t>
  </si>
  <si>
    <t>JENARO HERRERA</t>
  </si>
  <si>
    <t>LA CAPILLA</t>
  </si>
  <si>
    <t>SAN PEDRO DE PILLAO</t>
  </si>
  <si>
    <t>LA MATANZA</t>
  </si>
  <si>
    <t>LA HUACA</t>
  </si>
  <si>
    <t>EL TALLAN</t>
  </si>
  <si>
    <t>RINCONADA LLICUAR</t>
  </si>
  <si>
    <t>LOS ORGANOS</t>
  </si>
  <si>
    <t>SANTA ROSA</t>
  </si>
  <si>
    <t>PARDO MIGUEL</t>
  </si>
  <si>
    <t>CORONEL GREGORIO ALBARRACIN LANCHIPA</t>
  </si>
  <si>
    <t>SAN JACINTO</t>
  </si>
  <si>
    <t>MANANTAY</t>
  </si>
  <si>
    <t>LA PAMPA</t>
  </si>
  <si>
    <t>NICOLAS DE PIEROLA</t>
  </si>
  <si>
    <t>LUIS CARRANZA</t>
  </si>
  <si>
    <t>JORGE CHAVEZ</t>
  </si>
  <si>
    <t>SAN BENITO</t>
  </si>
  <si>
    <t>LA RAMADA</t>
  </si>
  <si>
    <t>JOSE MANUEL QUIROZ</t>
  </si>
  <si>
    <t>LA FLORIDA</t>
  </si>
  <si>
    <t>LA PUNTA</t>
  </si>
  <si>
    <t>SAN SEBASTIAN</t>
  </si>
  <si>
    <t>DANIEL HERNANDEZ</t>
  </si>
  <si>
    <t>MARIANO DAMASO BERAUN</t>
  </si>
  <si>
    <t>VISTA ALEGRE</t>
  </si>
  <si>
    <t>SAN RAMON</t>
  </si>
  <si>
    <t>HUAMANCACA CHICO</t>
  </si>
  <si>
    <t>CHONGOS ALTO</t>
  </si>
  <si>
    <t>MAGDALENA DE CAO</t>
  </si>
  <si>
    <t>SAN PEDRO DE LLOC</t>
  </si>
  <si>
    <t>ETEN PUERTO</t>
  </si>
  <si>
    <t>SUPE PUERTO</t>
  </si>
  <si>
    <t>TENIENTE CESAR LOPEZ ROJAS</t>
  </si>
  <si>
    <t>SAN CRISTOBAL</t>
  </si>
  <si>
    <t>SANTA ANA DE TUSI</t>
  </si>
  <si>
    <t>LA ARENA</t>
  </si>
  <si>
    <t>MIGUEL CHECA</t>
  </si>
  <si>
    <t>SAN JUAN DE LA VIRGEN</t>
  </si>
  <si>
    <t>LA PECA</t>
  </si>
  <si>
    <t>MARISCAL BENAVIDES</t>
  </si>
  <si>
    <t>LONYA GRANDE</t>
  </si>
  <si>
    <t>SAN JUAN DE RONTOY</t>
  </si>
  <si>
    <t>PAMPAS CHICO</t>
  </si>
  <si>
    <t>PUNTA DE BOMBON</t>
  </si>
  <si>
    <t>JESUS NAZARENO</t>
  </si>
  <si>
    <t>HUAC-HUAS</t>
  </si>
  <si>
    <t>JOSE GALVEZ</t>
  </si>
  <si>
    <t>SANTA CRUZ DE TOLED</t>
  </si>
  <si>
    <t>LAS PIRIAS</t>
  </si>
  <si>
    <t>SAN JOSE DE LOURDES</t>
  </si>
  <si>
    <t>JOSE SABOGAL</t>
  </si>
  <si>
    <t>SAN SALVADOR</t>
  </si>
  <si>
    <t>SAN PEDRO</t>
  </si>
  <si>
    <t>HUANCA-HUANCA</t>
  </si>
  <si>
    <t>SAN FRANCISCO</t>
  </si>
  <si>
    <t>PILLCO MARCA</t>
  </si>
  <si>
    <t>SAN FRANCISCO DE ASIS</t>
  </si>
  <si>
    <t>RUPA-RUPA</t>
  </si>
  <si>
    <t>JACAS CHICO</t>
  </si>
  <si>
    <t>GROCIO PRADO</t>
  </si>
  <si>
    <t>SAN ANDRES</t>
  </si>
  <si>
    <t>SAN JUAN DE JARPA</t>
  </si>
  <si>
    <t>EL MANTARO</t>
  </si>
  <si>
    <t>RIO NEGRO</t>
  </si>
  <si>
    <t>SANTA CRUZ DE CHUCA</t>
  </si>
  <si>
    <t>JOSE LEONARDO ORTIZ</t>
  </si>
  <si>
    <t>LAS AMAZONAS</t>
  </si>
  <si>
    <t>VARGAS GUERRA</t>
  </si>
  <si>
    <t>PUERTO BERMUDEZ</t>
  </si>
  <si>
    <t>SAN MIGUEL DE EL FAIQUE</t>
  </si>
  <si>
    <t>SAN RAFAEL</t>
  </si>
  <si>
    <t>TINGO DE SAPOSOA</t>
  </si>
  <si>
    <t>PINTO RECODO</t>
  </si>
  <si>
    <t>NUEVA REQUENA</t>
  </si>
  <si>
    <t>PUEBLO LIBRE</t>
  </si>
  <si>
    <t>NUEVO CHIMBOTE</t>
  </si>
  <si>
    <t>MICAELA BASTIDAS</t>
  </si>
  <si>
    <t>JACOBO HUNTER</t>
  </si>
  <si>
    <t>SAN FRANCISCO DE RAVACAYCO</t>
  </si>
  <si>
    <t>LA LIBERTAD DE PALLAN</t>
  </si>
  <si>
    <t>PEDRO GALVEZ</t>
  </si>
  <si>
    <t>TUPAC AMARU</t>
  </si>
  <si>
    <t>SANTO TOMAS</t>
  </si>
  <si>
    <t>HUAYLLAY GRANDE</t>
  </si>
  <si>
    <t>SAN MIGUEL DE CAURI</t>
  </si>
  <si>
    <t>SAN CLEMENTE</t>
  </si>
  <si>
    <t>SAN JUAN DE YSCOS</t>
  </si>
  <si>
    <t>HEROINAS TOLEDO</t>
  </si>
  <si>
    <t>RIO TAMBO</t>
  </si>
  <si>
    <t>SAN PEDRO DE CAJAS</t>
  </si>
  <si>
    <t>SANTA BARBARA DE CARHUACAYAN</t>
  </si>
  <si>
    <t>LA VICTORIA</t>
  </si>
  <si>
    <t>SANTA ROSA DE QUIVES</t>
  </si>
  <si>
    <t>VILLA RICA</t>
  </si>
  <si>
    <t>SAN JUAN DE BIGOTE</t>
  </si>
  <si>
    <t>LAS LOMAS</t>
  </si>
  <si>
    <t>JOSE DOMINGO CHOQUEHUANCA</t>
  </si>
  <si>
    <t>SAN JUAN DEL ORO</t>
  </si>
  <si>
    <t>SAN HILARION</t>
  </si>
  <si>
    <t>SAN FERNANDO</t>
  </si>
  <si>
    <t>JUAN GUERRA</t>
  </si>
  <si>
    <t>LONYA CHICO</t>
  </si>
  <si>
    <t>SAN MIGUEL DE ACO</t>
  </si>
  <si>
    <t>SAN CRISTOBAL DE RAJAN</t>
  </si>
  <si>
    <t>SAN JUAN</t>
  </si>
  <si>
    <t>SAN PEDRO DE CACHORA</t>
  </si>
  <si>
    <t>JUSTO APU SAHUARAURA</t>
  </si>
  <si>
    <t>JOSE LUIS BUSTAMANTE Y RIVERO</t>
  </si>
  <si>
    <t>SAMUEL PASTOR</t>
  </si>
  <si>
    <t>SAN JAVIER DE ALPABAMBA</t>
  </si>
  <si>
    <t>SAN PEDRO DE LARCAY</t>
  </si>
  <si>
    <t>LOS BAÑOS DEL INCA</t>
  </si>
  <si>
    <t>MIGUEL IGLESIAS</t>
  </si>
  <si>
    <t>SAN ANDRES DE CUTERVO</t>
  </si>
  <si>
    <t>SANTA ANA</t>
  </si>
  <si>
    <t>TOMAY KICHWA</t>
  </si>
  <si>
    <t>SAN FRANCISCO DE CAYRAN</t>
  </si>
  <si>
    <t>SAN JUAN DE YANAC</t>
  </si>
  <si>
    <t>TUPAC AMARU INCA</t>
  </si>
  <si>
    <t>TRES DE DICIEMBRE</t>
  </si>
  <si>
    <t>SANTA ROSA DE SACCO</t>
  </si>
  <si>
    <t>SANTIAGO DE CAO</t>
  </si>
  <si>
    <t>SAN FRANCISCO DE ASIS DE YARUSYACAN</t>
  </si>
  <si>
    <t>SANTA CATALINA DE MOSSA</t>
  </si>
  <si>
    <t>VILQUE CHICO</t>
  </si>
  <si>
    <t>SAN PEDRO DE PUTINA PUNCO</t>
  </si>
  <si>
    <t>SAN ROQUE DE CUMBAZA</t>
  </si>
  <si>
    <t>LA BANDA DE SHILCAYO</t>
  </si>
  <si>
    <t>SAN CARLOS</t>
  </si>
  <si>
    <t>LA JALCA</t>
  </si>
  <si>
    <t>SANTO TORIBIO</t>
  </si>
  <si>
    <t>LA JOYA</t>
  </si>
  <si>
    <t>SAN JOSE DE USHUA</t>
  </si>
  <si>
    <t>SAN SALVADOR DE QUIJE</t>
  </si>
  <si>
    <t>SAN JUAN DE CUTERVO</t>
  </si>
  <si>
    <t>SAN GREGORIO</t>
  </si>
  <si>
    <t>SANTA TERESA</t>
  </si>
  <si>
    <t>SAN MIGUEL DE MAYOCC</t>
  </si>
  <si>
    <t>QUITO-ARMA</t>
  </si>
  <si>
    <t>SAN PEDRO DE CHAULAN</t>
  </si>
  <si>
    <t>SAN PEDRO DE HUACARPANA</t>
  </si>
  <si>
    <t>SAN JOSE DE LOS MOLINOS</t>
  </si>
  <si>
    <t>MARISCAL CASTILLA</t>
  </si>
  <si>
    <t>EL TAMBO</t>
  </si>
  <si>
    <t>NUEVO IMPERIAL</t>
  </si>
  <si>
    <t>SAN MIGUEL DE ACOS</t>
  </si>
  <si>
    <t>SANTA LEONOR</t>
  </si>
  <si>
    <t>SIMON BOLIVAR</t>
  </si>
  <si>
    <t>SANTO DOMINGO</t>
  </si>
  <si>
    <t>TAMBO GRANDE</t>
  </si>
  <si>
    <t>SAN GABAN</t>
  </si>
  <si>
    <t>TINGO DE PONASA</t>
  </si>
  <si>
    <t>LUYA VIEJO</t>
  </si>
  <si>
    <t>SANTIAGO DE CHILCAS</t>
  </si>
  <si>
    <t>SAN ANTONIO</t>
  </si>
  <si>
    <t>MARIANO MELGAR</t>
  </si>
  <si>
    <t>SAN JOSE DE TICLLAS</t>
  </si>
  <si>
    <t>SARA SARA</t>
  </si>
  <si>
    <t>SANTIAGO DE PAUCARAY</t>
  </si>
  <si>
    <t>SAN LUIS DE LUCMA</t>
  </si>
  <si>
    <t>SAN FELIPE</t>
  </si>
  <si>
    <t>SAN ANTONIO DE ANTAPARCO</t>
  </si>
  <si>
    <t>SAN PEDRO DE CORIS</t>
  </si>
  <si>
    <t>SAN ANTONIO DE CUSICANCHA</t>
  </si>
  <si>
    <t>SANTA MARIA DEL VALLE</t>
  </si>
  <si>
    <t>SAN JUAN BAUTISTA</t>
  </si>
  <si>
    <t>SANTIAGO DE CHALLAS</t>
  </si>
  <si>
    <t>NUEVA ARICA</t>
  </si>
  <si>
    <t>SANTA CRUZ DE ANDAMARCA</t>
  </si>
  <si>
    <t>SANTA MARIA</t>
  </si>
  <si>
    <t>EL AGUSTINO</t>
  </si>
  <si>
    <t>TRES UNIDOS</t>
  </si>
  <si>
    <t>LA PRIMAVERA</t>
  </si>
  <si>
    <t>SAN JUAN DE CHACÑA</t>
  </si>
  <si>
    <t>SAN JOSE DEL ALTO</t>
  </si>
  <si>
    <t>SAN SILVESTRE DE COCHAN</t>
  </si>
  <si>
    <t>SANTO TOMAS DE PATA</t>
  </si>
  <si>
    <t>SAN FRANCISCO DE SANGAYAICO</t>
  </si>
  <si>
    <t>TAMBO DE MORA</t>
  </si>
  <si>
    <t>VICTOR LARCO HERRERA</t>
  </si>
  <si>
    <t>SAN ANTON</t>
  </si>
  <si>
    <t>SANTIAGO DE PISCHA</t>
  </si>
  <si>
    <t>SANTO DOMINGO DE LA CAPILLA</t>
  </si>
  <si>
    <t>SAN ISIDRO</t>
  </si>
  <si>
    <t>NUEVE DE JULIO</t>
  </si>
  <si>
    <t>VEINTISIETE DE NOVIEMBRE</t>
  </si>
  <si>
    <t>JESUS MARIA</t>
  </si>
  <si>
    <t>TENIENTE MANUEL CLAVERO</t>
  </si>
  <si>
    <t>SAN ANTONIO DE CACHI</t>
  </si>
  <si>
    <t>UNION AGUA BLANCA</t>
  </si>
  <si>
    <t>SANTIAGO DE CHOCORVOS</t>
  </si>
  <si>
    <t>LEONOR ORDOÑEZ</t>
  </si>
  <si>
    <t>LA MOLINA</t>
  </si>
  <si>
    <t>TORRES CAUSANA</t>
  </si>
  <si>
    <t>SAN JUAN DE SALINAS</t>
  </si>
  <si>
    <t>SAN MIGUEL DE CORPANQUI</t>
  </si>
  <si>
    <t>SANTIAGO DE QUIRAHUARA</t>
  </si>
  <si>
    <t>SAN MARCOS DE ROCCHAC</t>
  </si>
  <si>
    <t>YAUCA DEL ROSARIO</t>
  </si>
  <si>
    <t>SAN JOSE DE QUERO</t>
  </si>
  <si>
    <t>SAN VICENTE DE CAÑETE</t>
  </si>
  <si>
    <t>RICARDO PALMA</t>
  </si>
  <si>
    <t>SANTIAGO DE PUPUJA</t>
  </si>
  <si>
    <t>SAN PEDRO DE CHANA</t>
  </si>
  <si>
    <t>SAN MIGUEL DE CHACCRAMPA</t>
  </si>
  <si>
    <t>SAN ANTONIO DE CHUCA</t>
  </si>
  <si>
    <t>TORIBIO CASANOVA</t>
  </si>
  <si>
    <t>NUEVO OCCORO</t>
  </si>
  <si>
    <t>SANTO DOMINGO DE CAPILLAS</t>
  </si>
  <si>
    <t>SANTA ROSA DE OCOPA</t>
  </si>
  <si>
    <t>SANTA CRUZ DE FLORES</t>
  </si>
  <si>
    <t>SAN ANDRES DE TUPICOCHA</t>
  </si>
  <si>
    <t>SANTA MARIA DE CHICMO</t>
  </si>
  <si>
    <t>TINTAY PUNCU</t>
  </si>
  <si>
    <t>SAN FRANCISCO DEL YESO</t>
  </si>
  <si>
    <t>SAN JUAN DE LICUPIS</t>
  </si>
  <si>
    <t>MASMA CHICCHE</t>
  </si>
  <si>
    <t>SAN BARTOLOME</t>
  </si>
  <si>
    <t>LOS OLIVOS</t>
  </si>
  <si>
    <t>SAN FRANCISCO DE DAGUAS</t>
  </si>
  <si>
    <t>TUMAY HUARACA</t>
  </si>
  <si>
    <t>SAN PEDRO DE PALCO</t>
  </si>
  <si>
    <t>SAN DAMIAN</t>
  </si>
  <si>
    <t>SAN ISIDRO DE MAINO</t>
  </si>
  <si>
    <t>SAN JUAN DE LOPECANCHA</t>
  </si>
  <si>
    <t>SAN JUAN DE SIGUAS</t>
  </si>
  <si>
    <t>SAN JUAN DE IRIS</t>
  </si>
  <si>
    <t>SANTA CATALINA</t>
  </si>
  <si>
    <t>SAN JUAN DE TARUCANI</t>
  </si>
  <si>
    <t>SANTA ANA DE HUAYCAHUACHO</t>
  </si>
  <si>
    <t>SAN JUAN DE TANTARANCHE</t>
  </si>
  <si>
    <t>MAGDALENA DEL MAR</t>
  </si>
  <si>
    <t>SANTA ISABEL DE SIGUAS</t>
  </si>
  <si>
    <t>SAN LORENZO DE QUINTI</t>
  </si>
  <si>
    <t>MAGDALENA VIEJA</t>
  </si>
  <si>
    <t>SANTA RITA DE SIGUAS</t>
  </si>
  <si>
    <t>SAN AGUSTIN</t>
  </si>
  <si>
    <t>SAN MATEO</t>
  </si>
  <si>
    <t>SAN JERONIMO DE TUNAN</t>
  </si>
  <si>
    <t>SAN MATEO DE OTAO</t>
  </si>
  <si>
    <t>SANTO DOMINGO DE ACOBAMBA</t>
  </si>
  <si>
    <t>SAN PEDRO DE CASTA</t>
  </si>
  <si>
    <t>SAN PEDRO DE HUANCAYRE</t>
  </si>
  <si>
    <t>PUENTE PIEDRA</t>
  </si>
  <si>
    <t>SAN JOAQUIN</t>
  </si>
  <si>
    <t>PUNTA HERMOSA</t>
  </si>
  <si>
    <t>SAN PEDRO DE PILAS</t>
  </si>
  <si>
    <t>SANTA CRUZ DE COCACHACRA</t>
  </si>
  <si>
    <t>PUNTA NEGRA</t>
  </si>
  <si>
    <t>SAN LORENZO</t>
  </si>
  <si>
    <t>SANTA EULALIA</t>
  </si>
  <si>
    <t>SAN PEDRO DE CHUNAN</t>
  </si>
  <si>
    <t>SANTIAGO DE ANCHUCAYA</t>
  </si>
  <si>
    <t>SAN BARTOLO</t>
  </si>
  <si>
    <t>SANTIAGO DE TUNA</t>
  </si>
  <si>
    <t>SAN BORJA</t>
  </si>
  <si>
    <t>SANTO DOMINGO DE LOS OLLEROS</t>
  </si>
  <si>
    <t>TUNAN MARCA</t>
  </si>
  <si>
    <t>SAN JUAN DE LURIGANCHO</t>
  </si>
  <si>
    <t>SAN JUAN DE MIRAFLORES</t>
  </si>
  <si>
    <t>SAN MARTIN DE PORRES</t>
  </si>
  <si>
    <t>SANTA ANITA</t>
  </si>
  <si>
    <t>SANTA MARIA DEL MAR</t>
  </si>
  <si>
    <t>SANTIAGO DE SURCO</t>
  </si>
  <si>
    <t>VILLA EL SALVADOR</t>
  </si>
  <si>
    <t>VILLA MARIA DEL TRIUNFO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</si>
</sst>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.00_);[Red]\(&quot;$&quot;#,##0.00\)"/>
    <numFmt numFmtId="165" formatCode="mmm\-yyyy"/>
    <numFmt numFmtId="166" formatCode="dd/mm/yyyy;@"/>
  </numFmts>
  <fonts count="37" x14ac:knownFonts="1">
    <font>
      <sz val="10"/>
      <name val="Arial"/>
    </font>
    <font>
      <sz val="8"/>
      <name val="Arial"/>
      <family val="2"/>
    </font>
    <font>
      <b/>
      <sz val="14"/>
      <color indexed="10"/>
      <name val="Arial"/>
      <family val="2"/>
    </font>
    <font>
      <sz val="14"/>
      <color indexed="10"/>
      <name val="Arial"/>
      <family val="2"/>
    </font>
    <font>
      <sz val="10"/>
      <color indexed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6"/>
      <name val="Arial"/>
      <family val="2"/>
    </font>
    <font>
      <sz val="10"/>
      <color indexed="56"/>
      <name val="Arial"/>
      <family val="2"/>
    </font>
    <font>
      <b/>
      <sz val="10"/>
      <color indexed="56"/>
      <name val="Arial"/>
      <family val="2"/>
    </font>
    <font>
      <b/>
      <u/>
      <sz val="14"/>
      <color indexed="56"/>
      <name val="Arial"/>
      <family val="2"/>
    </font>
    <font>
      <b/>
      <sz val="14"/>
      <color indexed="56"/>
      <name val="Arial"/>
      <family val="2"/>
    </font>
    <font>
      <b/>
      <sz val="12"/>
      <color indexed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b/>
      <sz val="12"/>
      <color theme="0"/>
      <name val="Arial"/>
      <family val="2"/>
    </font>
    <font>
      <b/>
      <sz val="15"/>
      <color theme="1" tint="0.34998626667073579"/>
      <name val="Arial"/>
      <family val="2"/>
    </font>
    <font>
      <sz val="12"/>
      <color theme="0"/>
      <name val="Arial"/>
      <family val="2"/>
    </font>
    <font>
      <sz val="10"/>
      <color rgb="FF002060"/>
      <name val="Arial"/>
      <family val="2"/>
    </font>
    <font>
      <b/>
      <sz val="10"/>
      <color rgb="FF002060"/>
      <name val="Arial"/>
      <family val="2"/>
    </font>
    <font>
      <u/>
      <sz val="10"/>
      <color rgb="FF002060"/>
      <name val="Arial"/>
      <family val="2"/>
    </font>
    <font>
      <b/>
      <sz val="12"/>
      <color rgb="FF002060"/>
      <name val="Arial"/>
      <family val="2"/>
    </font>
    <font>
      <b/>
      <sz val="11"/>
      <color rgb="FF002060"/>
      <name val="Arial"/>
      <family val="2"/>
    </font>
    <font>
      <b/>
      <sz val="12"/>
      <color rgb="FFFF0000"/>
      <name val="Arial"/>
      <family val="2"/>
    </font>
    <font>
      <sz val="10"/>
      <color theme="0"/>
      <name val="Arial"/>
      <family val="2"/>
    </font>
    <font>
      <b/>
      <sz val="15"/>
      <color rgb="FF0070C0"/>
      <name val="Arial"/>
      <family val="2"/>
    </font>
    <font>
      <b/>
      <sz val="10"/>
      <color rgb="FFFF0000"/>
      <name val="Arial"/>
      <family val="2"/>
    </font>
    <font>
      <sz val="14"/>
      <color rgb="FF002060"/>
      <name val="Arial"/>
      <family val="2"/>
    </font>
    <font>
      <b/>
      <sz val="10"/>
      <color theme="0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007DFA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A7D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002060"/>
      </left>
      <right style="thin">
        <color indexed="64"/>
      </right>
      <top style="thin">
        <color rgb="FF002060"/>
      </top>
      <bottom style="thin">
        <color rgb="FF002060"/>
      </bottom>
      <diagonal/>
    </border>
    <border>
      <left style="thin">
        <color indexed="64"/>
      </left>
      <right style="thin">
        <color indexed="64"/>
      </right>
      <top style="thin">
        <color rgb="FF002060"/>
      </top>
      <bottom style="thin">
        <color rgb="FF002060"/>
      </bottom>
      <diagonal/>
    </border>
    <border>
      <left style="thin">
        <color indexed="64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/>
      <right/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 style="thin">
        <color rgb="FF002060"/>
      </bottom>
      <diagonal/>
    </border>
  </borders>
  <cellStyleXfs count="3">
    <xf numFmtId="0" fontId="0" fillId="0" borderId="0"/>
    <xf numFmtId="0" fontId="20" fillId="0" borderId="0" applyNumberFormat="0" applyFill="0" applyBorder="0" applyAlignment="0" applyProtection="0"/>
    <xf numFmtId="0" fontId="19" fillId="0" borderId="0"/>
  </cellStyleXfs>
  <cellXfs count="155">
    <xf numFmtId="0" fontId="0" fillId="0" borderId="0" xfId="0"/>
    <xf numFmtId="0" fontId="6" fillId="2" borderId="0" xfId="0" applyFont="1" applyFill="1"/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0" xfId="0" applyFont="1" applyFill="1"/>
    <xf numFmtId="0" fontId="6" fillId="2" borderId="0" xfId="0" applyFont="1" applyFill="1" applyAlignment="1">
      <alignment horizontal="left" vertical="center" wrapText="1"/>
    </xf>
    <xf numFmtId="0" fontId="5" fillId="0" borderId="0" xfId="0" applyFont="1"/>
    <xf numFmtId="0" fontId="21" fillId="3" borderId="0" xfId="0" applyFont="1" applyFill="1" applyAlignment="1">
      <alignment horizontal="left" vertical="center"/>
    </xf>
    <xf numFmtId="0" fontId="21" fillId="3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vertical="center"/>
    </xf>
    <xf numFmtId="164" fontId="3" fillId="2" borderId="0" xfId="0" applyNumberFormat="1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8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8" fillId="2" borderId="1" xfId="0" applyFont="1" applyFill="1" applyBorder="1"/>
    <xf numFmtId="0" fontId="22" fillId="2" borderId="0" xfId="0" applyFont="1" applyFill="1" applyAlignment="1">
      <alignment vertical="center"/>
    </xf>
    <xf numFmtId="0" fontId="6" fillId="4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 applyProtection="1">
      <alignment horizontal="left" vertical="center" indent="1"/>
      <protection locked="0"/>
    </xf>
    <xf numFmtId="165" fontId="0" fillId="0" borderId="1" xfId="0" applyNumberFormat="1" applyBorder="1"/>
    <xf numFmtId="0" fontId="6" fillId="0" borderId="1" xfId="0" applyFont="1" applyBorder="1" applyAlignment="1">
      <alignment vertical="center"/>
    </xf>
    <xf numFmtId="0" fontId="23" fillId="3" borderId="0" xfId="0" applyFont="1" applyFill="1" applyAlignment="1">
      <alignment horizontal="center" vertical="center"/>
    </xf>
    <xf numFmtId="0" fontId="24" fillId="2" borderId="0" xfId="0" applyFont="1" applyFill="1" applyAlignment="1">
      <alignment horizontal="left" vertical="center" wrapText="1"/>
    </xf>
    <xf numFmtId="0" fontId="25" fillId="0" borderId="0" xfId="0" applyFont="1" applyAlignment="1">
      <alignment horizontal="right" vertical="center"/>
    </xf>
    <xf numFmtId="0" fontId="25" fillId="2" borderId="0" xfId="0" applyFont="1" applyFill="1" applyAlignment="1">
      <alignment horizontal="center" vertical="center"/>
    </xf>
    <xf numFmtId="0" fontId="24" fillId="2" borderId="0" xfId="0" applyFont="1" applyFill="1" applyAlignment="1">
      <alignment horizontal="center" vertical="center"/>
    </xf>
    <xf numFmtId="0" fontId="24" fillId="2" borderId="0" xfId="0" applyFont="1" applyFill="1" applyAlignment="1">
      <alignment vertical="center"/>
    </xf>
    <xf numFmtId="0" fontId="25" fillId="2" borderId="0" xfId="0" applyFont="1" applyFill="1" applyAlignment="1">
      <alignment horizontal="left" vertical="center"/>
    </xf>
    <xf numFmtId="0" fontId="24" fillId="0" borderId="0" xfId="0" applyFont="1" applyAlignment="1">
      <alignment vertical="center"/>
    </xf>
    <xf numFmtId="0" fontId="24" fillId="2" borderId="0" xfId="0" applyFont="1" applyFill="1" applyAlignment="1">
      <alignment horizontal="left" vertical="center"/>
    </xf>
    <xf numFmtId="0" fontId="26" fillId="2" borderId="0" xfId="0" applyFont="1" applyFill="1" applyAlignment="1">
      <alignment vertical="center"/>
    </xf>
    <xf numFmtId="0" fontId="26" fillId="2" borderId="0" xfId="0" applyFont="1" applyFill="1" applyAlignment="1">
      <alignment horizontal="left" vertical="center"/>
    </xf>
    <xf numFmtId="0" fontId="24" fillId="2" borderId="0" xfId="0" applyFont="1" applyFill="1" applyAlignment="1">
      <alignment vertical="center" wrapText="1"/>
    </xf>
    <xf numFmtId="0" fontId="24" fillId="0" borderId="0" xfId="0" applyFont="1"/>
    <xf numFmtId="0" fontId="25" fillId="0" borderId="0" xfId="0" applyFont="1" applyAlignment="1">
      <alignment horizontal="right" vertical="center" indent="1"/>
    </xf>
    <xf numFmtId="0" fontId="24" fillId="0" borderId="0" xfId="0" applyFont="1" applyAlignment="1">
      <alignment horizontal="right" vertical="center" indent="1"/>
    </xf>
    <xf numFmtId="0" fontId="25" fillId="0" borderId="0" xfId="0" applyFont="1" applyAlignment="1">
      <alignment vertical="center"/>
    </xf>
    <xf numFmtId="0" fontId="25" fillId="2" borderId="0" xfId="0" applyFont="1" applyFill="1" applyAlignment="1">
      <alignment horizontal="right" vertical="center" wrapText="1" indent="1"/>
    </xf>
    <xf numFmtId="0" fontId="25" fillId="6" borderId="0" xfId="0" applyFont="1" applyFill="1" applyAlignment="1">
      <alignment horizontal="right" vertical="center" wrapText="1" indent="1"/>
    </xf>
    <xf numFmtId="0" fontId="24" fillId="6" borderId="0" xfId="0" applyFont="1" applyFill="1" applyAlignment="1" applyProtection="1">
      <alignment horizontal="left" vertical="center" indent="1"/>
      <protection locked="0"/>
    </xf>
    <xf numFmtId="0" fontId="27" fillId="7" borderId="0" xfId="0" applyFont="1" applyFill="1" applyAlignment="1">
      <alignment horizontal="left" vertical="center"/>
    </xf>
    <xf numFmtId="0" fontId="27" fillId="7" borderId="0" xfId="0" applyFont="1" applyFill="1" applyAlignment="1">
      <alignment horizontal="center" vertical="center"/>
    </xf>
    <xf numFmtId="0" fontId="25" fillId="7" borderId="0" xfId="0" applyFont="1" applyFill="1" applyAlignment="1">
      <alignment horizontal="center" vertical="center"/>
    </xf>
    <xf numFmtId="0" fontId="24" fillId="7" borderId="0" xfId="0" applyFont="1" applyFill="1" applyAlignment="1">
      <alignment horizontal="center"/>
    </xf>
    <xf numFmtId="0" fontId="28" fillId="0" borderId="0" xfId="0" applyFont="1"/>
    <xf numFmtId="0" fontId="25" fillId="0" borderId="0" xfId="0" applyFont="1"/>
    <xf numFmtId="0" fontId="25" fillId="6" borderId="0" xfId="0" applyFont="1" applyFill="1" applyAlignment="1">
      <alignment vertical="center" wrapText="1"/>
    </xf>
    <xf numFmtId="165" fontId="24" fillId="5" borderId="10" xfId="0" applyNumberFormat="1" applyFont="1" applyFill="1" applyBorder="1" applyAlignment="1" applyProtection="1">
      <alignment horizontal="center" vertical="center"/>
      <protection locked="0"/>
    </xf>
    <xf numFmtId="0" fontId="24" fillId="5" borderId="10" xfId="0" applyFont="1" applyFill="1" applyBorder="1" applyAlignment="1" applyProtection="1">
      <alignment horizontal="center" vertical="center"/>
      <protection locked="0"/>
    </xf>
    <xf numFmtId="0" fontId="27" fillId="6" borderId="0" xfId="0" applyFont="1" applyFill="1" applyAlignment="1">
      <alignment horizontal="left" vertical="center"/>
    </xf>
    <xf numFmtId="0" fontId="27" fillId="6" borderId="0" xfId="0" applyFont="1" applyFill="1" applyAlignment="1">
      <alignment horizontal="center" vertical="center"/>
    </xf>
    <xf numFmtId="0" fontId="25" fillId="6" borderId="0" xfId="0" applyFont="1" applyFill="1" applyAlignment="1">
      <alignment horizontal="center" vertical="center"/>
    </xf>
    <xf numFmtId="0" fontId="24" fillId="6" borderId="0" xfId="0" applyFont="1" applyFill="1" applyAlignment="1">
      <alignment horizontal="center"/>
    </xf>
    <xf numFmtId="0" fontId="0" fillId="6" borderId="0" xfId="0" applyFill="1"/>
    <xf numFmtId="0" fontId="29" fillId="6" borderId="0" xfId="0" applyFont="1" applyFill="1" applyAlignment="1">
      <alignment horizontal="left" vertical="center"/>
    </xf>
    <xf numFmtId="0" fontId="6" fillId="0" borderId="0" xfId="0" applyFont="1"/>
    <xf numFmtId="14" fontId="30" fillId="0" borderId="0" xfId="0" applyNumberFormat="1" applyFont="1"/>
    <xf numFmtId="0" fontId="5" fillId="0" borderId="0" xfId="0" applyFont="1" applyAlignment="1">
      <alignment horizontal="center" vertical="center"/>
    </xf>
    <xf numFmtId="4" fontId="24" fillId="0" borderId="0" xfId="0" applyNumberFormat="1" applyFont="1" applyAlignment="1">
      <alignment vertical="center"/>
    </xf>
    <xf numFmtId="0" fontId="25" fillId="8" borderId="0" xfId="0" applyFont="1" applyFill="1"/>
    <xf numFmtId="0" fontId="24" fillId="8" borderId="0" xfId="0" applyFont="1" applyFill="1"/>
    <xf numFmtId="0" fontId="24" fillId="9" borderId="0" xfId="0" applyFont="1" applyFill="1"/>
    <xf numFmtId="0" fontId="25" fillId="9" borderId="0" xfId="0" applyFont="1" applyFill="1"/>
    <xf numFmtId="0" fontId="11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64" fontId="3" fillId="0" borderId="0" xfId="0" applyNumberFormat="1" applyFont="1" applyAlignment="1">
      <alignment vertical="center"/>
    </xf>
    <xf numFmtId="0" fontId="32" fillId="0" borderId="0" xfId="0" applyFont="1"/>
    <xf numFmtId="0" fontId="32" fillId="6" borderId="0" xfId="0" applyFont="1" applyFill="1" applyAlignment="1">
      <alignment horizontal="left" vertical="center"/>
    </xf>
    <xf numFmtId="0" fontId="24" fillId="2" borderId="2" xfId="0" applyFont="1" applyFill="1" applyBorder="1" applyAlignment="1" applyProtection="1">
      <alignment horizontal="left" vertical="center" wrapText="1"/>
      <protection locked="0"/>
    </xf>
    <xf numFmtId="4" fontId="25" fillId="2" borderId="0" xfId="0" applyNumberFormat="1" applyFont="1" applyFill="1" applyAlignment="1" applyProtection="1">
      <alignment horizontal="right" vertical="center" wrapText="1"/>
      <protection hidden="1"/>
    </xf>
    <xf numFmtId="3" fontId="25" fillId="2" borderId="0" xfId="0" applyNumberFormat="1" applyFont="1" applyFill="1" applyAlignment="1" applyProtection="1">
      <alignment horizontal="right" vertical="center" wrapText="1"/>
      <protection hidden="1"/>
    </xf>
    <xf numFmtId="0" fontId="24" fillId="5" borderId="10" xfId="0" applyFont="1" applyFill="1" applyBorder="1" applyAlignment="1" applyProtection="1">
      <alignment horizontal="center" vertical="center"/>
      <protection hidden="1"/>
    </xf>
    <xf numFmtId="0" fontId="5" fillId="10" borderId="11" xfId="0" applyFont="1" applyFill="1" applyBorder="1" applyAlignment="1">
      <alignment horizontal="center" vertical="center" wrapText="1" readingOrder="1"/>
    </xf>
    <xf numFmtId="0" fontId="5" fillId="10" borderId="11" xfId="0" applyFont="1" applyFill="1" applyBorder="1" applyAlignment="1">
      <alignment horizontal="center" vertical="center" readingOrder="1"/>
    </xf>
    <xf numFmtId="0" fontId="5" fillId="10" borderId="11" xfId="0" applyFont="1" applyFill="1" applyBorder="1" applyAlignment="1" applyProtection="1">
      <alignment horizontal="center" vertical="center" wrapText="1" readingOrder="1"/>
      <protection locked="0"/>
    </xf>
    <xf numFmtId="4" fontId="25" fillId="5" borderId="10" xfId="0" applyNumberFormat="1" applyFont="1" applyFill="1" applyBorder="1" applyAlignment="1" applyProtection="1">
      <alignment horizontal="center" vertical="center"/>
      <protection locked="0"/>
    </xf>
    <xf numFmtId="0" fontId="5" fillId="11" borderId="12" xfId="2" applyFont="1" applyFill="1" applyBorder="1" applyAlignment="1">
      <alignment horizontal="center" vertical="center" wrapText="1" readingOrder="1"/>
    </xf>
    <xf numFmtId="0" fontId="5" fillId="11" borderId="1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/>
      <protection hidden="1"/>
    </xf>
    <xf numFmtId="0" fontId="20" fillId="0" borderId="1" xfId="1" applyBorder="1" applyAlignment="1" applyProtection="1">
      <alignment horizontal="center" vertical="center"/>
      <protection hidden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vertical="center"/>
      <protection locked="0"/>
    </xf>
    <xf numFmtId="0" fontId="6" fillId="2" borderId="1" xfId="0" applyFont="1" applyFill="1" applyBorder="1" applyAlignment="1" applyProtection="1">
      <alignment horizontal="left" vertical="center"/>
      <protection locked="0"/>
    </xf>
    <xf numFmtId="0" fontId="6" fillId="2" borderId="1" xfId="0" applyFont="1" applyFill="1" applyBorder="1" applyAlignment="1" applyProtection="1">
      <alignment vertical="center"/>
      <protection locked="0"/>
    </xf>
    <xf numFmtId="166" fontId="6" fillId="2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6" fillId="2" borderId="1" xfId="0" applyFont="1" applyFill="1" applyBorder="1" applyAlignment="1" applyProtection="1">
      <alignment horizontal="center" vertical="center" readingOrder="1"/>
      <protection locked="0"/>
    </xf>
    <xf numFmtId="0" fontId="5" fillId="10" borderId="13" xfId="0" applyFont="1" applyFill="1" applyBorder="1" applyAlignment="1">
      <alignment horizontal="center" vertical="center" wrapText="1" readingOrder="1"/>
    </xf>
    <xf numFmtId="0" fontId="5" fillId="10" borderId="14" xfId="0" applyFont="1" applyFill="1" applyBorder="1" applyAlignment="1">
      <alignment horizontal="center" vertical="center" wrapText="1" readingOrder="1"/>
    </xf>
    <xf numFmtId="0" fontId="5" fillId="10" borderId="1" xfId="0" applyFont="1" applyFill="1" applyBorder="1" applyAlignment="1">
      <alignment horizontal="center" vertical="center" wrapText="1" readingOrder="1"/>
    </xf>
    <xf numFmtId="49" fontId="0" fillId="0" borderId="0" xfId="0" applyNumberFormat="1"/>
    <xf numFmtId="49" fontId="6" fillId="0" borderId="0" xfId="0" applyNumberFormat="1" applyFont="1"/>
    <xf numFmtId="0" fontId="0" fillId="0" borderId="0" xfId="0" applyAlignment="1">
      <alignment horizontal="left"/>
    </xf>
    <xf numFmtId="0" fontId="6" fillId="12" borderId="1" xfId="0" applyFont="1" applyFill="1" applyBorder="1" applyAlignment="1" applyProtection="1">
      <alignment horizontal="center" vertical="center"/>
      <protection hidden="1"/>
    </xf>
    <xf numFmtId="0" fontId="5" fillId="11" borderId="15" xfId="2" applyFont="1" applyFill="1" applyBorder="1" applyAlignment="1">
      <alignment horizontal="center" vertical="center" wrapText="1" readingOrder="1"/>
    </xf>
    <xf numFmtId="0" fontId="5" fillId="13" borderId="1" xfId="2" applyFont="1" applyFill="1" applyBorder="1" applyAlignment="1">
      <alignment horizontal="center" vertical="center" wrapText="1" readingOrder="1"/>
    </xf>
    <xf numFmtId="0" fontId="5" fillId="13" borderId="1" xfId="0" applyFont="1" applyFill="1" applyBorder="1" applyAlignment="1">
      <alignment horizontal="center" vertical="center" wrapText="1" readingOrder="1"/>
    </xf>
    <xf numFmtId="0" fontId="30" fillId="0" borderId="0" xfId="0" applyFont="1"/>
    <xf numFmtId="0" fontId="30" fillId="6" borderId="0" xfId="0" applyFont="1" applyFill="1"/>
    <xf numFmtId="49" fontId="25" fillId="0" borderId="0" xfId="0" applyNumberFormat="1" applyFont="1" applyAlignment="1">
      <alignment horizontal="right" vertical="center" indent="1"/>
    </xf>
    <xf numFmtId="0" fontId="34" fillId="0" borderId="0" xfId="0" applyFont="1" applyAlignment="1">
      <alignment horizontal="center" vertical="center" wrapText="1" readingOrder="1"/>
    </xf>
    <xf numFmtId="0" fontId="23" fillId="0" borderId="0" xfId="0" applyFont="1" applyAlignment="1">
      <alignment horizontal="center" vertical="center" wrapText="1" readingOrder="1"/>
    </xf>
    <xf numFmtId="49" fontId="30" fillId="0" borderId="0" xfId="0" applyNumberFormat="1" applyFont="1" applyAlignment="1" applyProtection="1">
      <alignment horizontal="center" vertical="center"/>
      <protection locked="0"/>
    </xf>
    <xf numFmtId="0" fontId="30" fillId="0" borderId="0" xfId="0" applyFont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 vertical="center" wrapText="1" readingOrder="1"/>
      <protection locked="0"/>
    </xf>
    <xf numFmtId="1" fontId="0" fillId="0" borderId="0" xfId="0" applyNumberFormat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14" fontId="6" fillId="0" borderId="0" xfId="0" applyNumberFormat="1" applyFont="1" applyAlignment="1">
      <alignment horizontal="center"/>
    </xf>
    <xf numFmtId="1" fontId="6" fillId="0" borderId="0" xfId="0" applyNumberFormat="1" applyFont="1" applyAlignment="1">
      <alignment horizontal="center"/>
    </xf>
    <xf numFmtId="14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0" fontId="5" fillId="10" borderId="1" xfId="0" applyFont="1" applyFill="1" applyBorder="1" applyAlignment="1">
      <alignment horizontal="center" vertical="center" readingOrder="1"/>
    </xf>
    <xf numFmtId="0" fontId="5" fillId="4" borderId="1" xfId="0" applyFont="1" applyFill="1" applyBorder="1" applyAlignment="1">
      <alignment horizontal="center" vertical="center" wrapText="1" readingOrder="1"/>
    </xf>
    <xf numFmtId="0" fontId="34" fillId="14" borderId="1" xfId="0" applyFont="1" applyFill="1" applyBorder="1" applyAlignment="1">
      <alignment horizontal="center" vertical="center" wrapText="1" readingOrder="1"/>
    </xf>
    <xf numFmtId="14" fontId="34" fillId="14" borderId="1" xfId="0" applyNumberFormat="1" applyFont="1" applyFill="1" applyBorder="1" applyAlignment="1">
      <alignment horizontal="center" vertical="center" wrapText="1" readingOrder="1"/>
    </xf>
    <xf numFmtId="49" fontId="6" fillId="0" borderId="0" xfId="0" applyNumberFormat="1" applyFont="1" applyAlignment="1">
      <alignment horizontal="center"/>
    </xf>
    <xf numFmtId="0" fontId="0" fillId="15" borderId="0" xfId="0" applyFill="1"/>
    <xf numFmtId="0" fontId="0" fillId="9" borderId="0" xfId="0" applyFill="1"/>
    <xf numFmtId="0" fontId="5" fillId="13" borderId="2" xfId="0" applyFont="1" applyFill="1" applyBorder="1" applyAlignment="1">
      <alignment horizontal="center" vertical="center"/>
    </xf>
    <xf numFmtId="0" fontId="25" fillId="11" borderId="0" xfId="0" applyFont="1" applyFill="1" applyAlignment="1">
      <alignment horizontal="left" vertical="center"/>
    </xf>
    <xf numFmtId="0" fontId="15" fillId="0" borderId="0" xfId="0" applyFont="1" applyAlignment="1">
      <alignment horizontal="left" vertical="top" wrapText="1"/>
    </xf>
    <xf numFmtId="0" fontId="33" fillId="0" borderId="0" xfId="0" applyFont="1" applyAlignment="1">
      <alignment horizontal="left" vertical="top" wrapText="1"/>
    </xf>
    <xf numFmtId="0" fontId="25" fillId="6" borderId="0" xfId="0" applyFont="1" applyFill="1" applyAlignment="1">
      <alignment horizontal="center" vertical="center" wrapText="1"/>
    </xf>
    <xf numFmtId="0" fontId="25" fillId="6" borderId="3" xfId="0" applyFont="1" applyFill="1" applyBorder="1" applyAlignment="1">
      <alignment horizontal="center" vertical="center" wrapText="1"/>
    </xf>
    <xf numFmtId="0" fontId="25" fillId="6" borderId="4" xfId="0" applyFont="1" applyFill="1" applyBorder="1" applyAlignment="1">
      <alignment horizontal="center" vertical="center" wrapText="1"/>
    </xf>
    <xf numFmtId="0" fontId="25" fillId="6" borderId="5" xfId="0" applyFont="1" applyFill="1" applyBorder="1" applyAlignment="1">
      <alignment horizontal="center" vertical="center" wrapText="1"/>
    </xf>
    <xf numFmtId="0" fontId="25" fillId="6" borderId="6" xfId="0" applyFont="1" applyFill="1" applyBorder="1" applyAlignment="1">
      <alignment horizontal="center" vertical="center" wrapText="1"/>
    </xf>
    <xf numFmtId="0" fontId="25" fillId="6" borderId="7" xfId="0" applyFont="1" applyFill="1" applyBorder="1" applyAlignment="1">
      <alignment horizontal="center" vertical="center" wrapText="1"/>
    </xf>
    <xf numFmtId="0" fontId="25" fillId="6" borderId="8" xfId="0" applyFont="1" applyFill="1" applyBorder="1" applyAlignment="1">
      <alignment horizontal="center" vertical="center" wrapText="1"/>
    </xf>
    <xf numFmtId="0" fontId="25" fillId="6" borderId="2" xfId="0" applyFont="1" applyFill="1" applyBorder="1" applyAlignment="1">
      <alignment horizontal="center" vertical="center" wrapText="1"/>
    </xf>
    <xf numFmtId="0" fontId="25" fillId="6" borderId="9" xfId="0" applyFont="1" applyFill="1" applyBorder="1" applyAlignment="1">
      <alignment horizontal="center" vertical="center" wrapText="1"/>
    </xf>
    <xf numFmtId="0" fontId="5" fillId="6" borderId="0" xfId="0" applyFont="1" applyFill="1" applyAlignment="1">
      <alignment horizontal="center" vertical="center" wrapText="1"/>
    </xf>
    <xf numFmtId="0" fontId="20" fillId="5" borderId="19" xfId="1" applyFill="1" applyBorder="1" applyAlignment="1" applyProtection="1">
      <alignment horizontal="left" vertical="center" indent="1"/>
      <protection locked="0"/>
    </xf>
    <xf numFmtId="0" fontId="24" fillId="5" borderId="20" xfId="0" applyFont="1" applyFill="1" applyBorder="1" applyAlignment="1" applyProtection="1">
      <alignment horizontal="left" vertical="center" indent="1"/>
      <protection locked="0"/>
    </xf>
    <xf numFmtId="0" fontId="24" fillId="5" borderId="21" xfId="0" applyFont="1" applyFill="1" applyBorder="1" applyAlignment="1" applyProtection="1">
      <alignment horizontal="left" vertical="center" indent="1"/>
      <protection locked="0"/>
    </xf>
    <xf numFmtId="0" fontId="25" fillId="0" borderId="0" xfId="0" applyFont="1" applyAlignment="1">
      <alignment horizontal="right" vertical="center" indent="1"/>
    </xf>
    <xf numFmtId="0" fontId="25" fillId="2" borderId="0" xfId="0" applyFont="1" applyFill="1" applyAlignment="1">
      <alignment horizontal="left" vertical="center" wrapText="1" indent="1"/>
    </xf>
    <xf numFmtId="0" fontId="25" fillId="6" borderId="0" xfId="0" applyFont="1" applyFill="1" applyAlignment="1">
      <alignment horizontal="right" vertical="center" wrapText="1" indent="1"/>
    </xf>
    <xf numFmtId="0" fontId="25" fillId="2" borderId="0" xfId="0" applyFont="1" applyFill="1" applyAlignment="1">
      <alignment horizontal="right" vertical="center" wrapText="1" indent="1"/>
    </xf>
    <xf numFmtId="0" fontId="25" fillId="2" borderId="0" xfId="0" applyFont="1" applyFill="1" applyAlignment="1">
      <alignment horizontal="right" vertical="center" wrapText="1"/>
    </xf>
    <xf numFmtId="0" fontId="24" fillId="5" borderId="19" xfId="0" applyFont="1" applyFill="1" applyBorder="1" applyAlignment="1" applyProtection="1">
      <alignment horizontal="left" vertical="center" indent="1"/>
      <protection locked="0"/>
    </xf>
    <xf numFmtId="0" fontId="24" fillId="2" borderId="0" xfId="0" applyFont="1" applyFill="1" applyAlignment="1">
      <alignment horizontal="left" vertical="center"/>
    </xf>
    <xf numFmtId="0" fontId="24" fillId="5" borderId="16" xfId="0" applyFont="1" applyFill="1" applyBorder="1" applyAlignment="1" applyProtection="1">
      <alignment horizontal="center" vertical="center"/>
      <protection locked="0"/>
    </xf>
    <xf numFmtId="0" fontId="24" fillId="5" borderId="17" xfId="0" applyFont="1" applyFill="1" applyBorder="1" applyAlignment="1" applyProtection="1">
      <alignment horizontal="center" vertical="center"/>
      <protection locked="0"/>
    </xf>
    <xf numFmtId="0" fontId="24" fillId="5" borderId="18" xfId="0" applyFont="1" applyFill="1" applyBorder="1" applyAlignment="1" applyProtection="1">
      <alignment horizontal="center" vertical="center"/>
      <protection locked="0"/>
    </xf>
    <xf numFmtId="0" fontId="25" fillId="0" borderId="0" xfId="0" applyFont="1" applyAlignment="1">
      <alignment horizontal="right" vertical="center"/>
    </xf>
    <xf numFmtId="49" fontId="0" fillId="4" borderId="0" xfId="0" applyNumberFormat="1" applyFill="1" applyAlignment="1">
      <alignment horizontal="center"/>
    </xf>
  </cellXfs>
  <cellStyles count="3">
    <cellStyle name="Hipervínculo" xfId="1" builtinId="8"/>
    <cellStyle name="Normal" xfId="0" builtinId="0"/>
    <cellStyle name="Normal 2" xfId="2" xr:uid="{00000000-0005-0000-0000-000002000000}"/>
  </cellStyles>
  <dxfs count="9">
    <dxf>
      <font>
        <b/>
        <i val="0"/>
        <color rgb="FF009900"/>
      </font>
      <fill>
        <patternFill>
          <bgColor theme="6" tint="0.79998168889431442"/>
        </patternFill>
      </fill>
    </dxf>
    <dxf>
      <font>
        <b/>
        <i val="0"/>
        <strike val="0"/>
        <u val="none"/>
        <color rgb="FFFF0000"/>
        <name val="Cambria"/>
        <scheme val="none"/>
      </font>
      <numFmt numFmtId="0" formatCode="General"/>
      <fill>
        <patternFill>
          <bgColor theme="5" tint="0.59996337778862885"/>
        </patternFill>
      </fill>
    </dxf>
    <dxf>
      <font>
        <b/>
        <i val="0"/>
        <color rgb="FF009900"/>
      </font>
      <fill>
        <patternFill>
          <bgColor theme="6" tint="0.79998168889431442"/>
        </patternFill>
      </fill>
    </dxf>
    <dxf>
      <font>
        <b/>
        <i val="0"/>
        <strike val="0"/>
        <u val="none"/>
        <color rgb="FFFF0000"/>
        <name val="Cambria"/>
        <scheme val="none"/>
      </font>
      <numFmt numFmtId="0" formatCode="General"/>
      <fill>
        <patternFill>
          <bgColor theme="5" tint="0.59996337778862885"/>
        </patternFill>
      </fill>
    </dxf>
    <dxf>
      <font>
        <b/>
        <i val="0"/>
        <color rgb="FF009900"/>
      </font>
      <fill>
        <patternFill>
          <bgColor theme="6" tint="0.79998168889431442"/>
        </patternFill>
      </fill>
    </dxf>
    <dxf>
      <font>
        <b/>
        <i val="0"/>
        <strike val="0"/>
        <u val="none"/>
        <color rgb="FFFF0000"/>
        <name val="Cambria"/>
        <scheme val="none"/>
      </font>
      <numFmt numFmtId="0" formatCode="General"/>
      <fill>
        <patternFill>
          <bgColor theme="5" tint="0.59996337778862885"/>
        </patternFill>
      </fill>
    </dxf>
    <dxf>
      <font>
        <b/>
        <i val="0"/>
        <color rgb="FF009900"/>
      </font>
      <fill>
        <patternFill>
          <bgColor theme="0"/>
        </patternFill>
      </fill>
    </dxf>
    <dxf>
      <font>
        <b/>
        <i val="0"/>
      </font>
      <fill>
        <patternFill>
          <bgColor theme="5" tint="0.59996337778862885"/>
        </patternFill>
      </fill>
    </dxf>
    <dxf>
      <fill>
        <patternFill>
          <bgColor theme="0" tint="-0.2499465926084170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1333500</xdr:colOff>
      <xdr:row>30</xdr:row>
      <xdr:rowOff>0</xdr:rowOff>
    </xdr:from>
    <xdr:to>
      <xdr:col>2</xdr:col>
      <xdr:colOff>100965</xdr:colOff>
      <xdr:row>30</xdr:row>
      <xdr:rowOff>215265</xdr:rowOff>
    </xdr:to>
    <xdr:sp macro="" textlink="">
      <xdr:nvSpPr>
        <xdr:cNvPr id="1774" name="Text Box 2">
          <a:extLst>
            <a:ext uri="{FF2B5EF4-FFF2-40B4-BE49-F238E27FC236}">
              <a16:creationId xmlns:a16="http://schemas.microsoft.com/office/drawing/2014/main" id="{FCA8840E-6A4F-4F82-9524-48A3D676346B}"/>
            </a:ext>
          </a:extLst>
        </xdr:cNvPr>
        <xdr:cNvSpPr txBox="1">
          <a:spLocks noChangeArrowheads="1"/>
        </xdr:cNvSpPr>
      </xdr:nvSpPr>
      <xdr:spPr bwMode="auto">
        <a:xfrm>
          <a:off x="1447800" y="7296150"/>
          <a:ext cx="1047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85725</xdr:rowOff>
    </xdr:from>
    <xdr:to>
      <xdr:col>2</xdr:col>
      <xdr:colOff>742950</xdr:colOff>
      <xdr:row>2</xdr:row>
      <xdr:rowOff>53340</xdr:rowOff>
    </xdr:to>
    <xdr:pic>
      <xdr:nvPicPr>
        <xdr:cNvPr id="1775" name="4 Imagen" descr="C:\Users\sajarag\Desktop\LOGO CAJA-01.png">
          <a:extLst>
            <a:ext uri="{FF2B5EF4-FFF2-40B4-BE49-F238E27FC236}">
              <a16:creationId xmlns:a16="http://schemas.microsoft.com/office/drawing/2014/main" id="{271C590E-AABD-4CFF-947B-A944943DA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293" b="18472"/>
        <a:stretch>
          <a:fillRect/>
        </a:stretch>
      </xdr:blipFill>
      <xdr:spPr bwMode="auto">
        <a:xfrm>
          <a:off x="0" y="85725"/>
          <a:ext cx="219075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HH200"/>
  <sheetViews>
    <sheetView showGridLines="0" tabSelected="1" defaultGridColor="0" topLeftCell="A4" colorId="55" zoomScale="85" zoomScaleNormal="85" workbookViewId="0">
      <selection activeCell="I17" sqref="I17"/>
    </sheetView>
  </sheetViews>
  <sheetFormatPr baseColWidth="10" defaultColWidth="11.453125" defaultRowHeight="20.149999999999999" customHeight="1" x14ac:dyDescent="0.25"/>
  <cols>
    <col min="1" max="1" width="5.6328125" customWidth="1"/>
    <col min="2" max="2" width="16" customWidth="1"/>
    <col min="3" max="3" width="15" customWidth="1"/>
    <col min="4" max="4" width="21.6328125" customWidth="1"/>
    <col min="5" max="5" width="19.08984375" customWidth="1"/>
    <col min="6" max="6" width="16.90625" customWidth="1"/>
    <col min="7" max="7" width="15.08984375" customWidth="1"/>
    <col min="8" max="8" width="13.54296875" customWidth="1"/>
    <col min="9" max="9" width="13.08984375" customWidth="1"/>
    <col min="10" max="10" width="30" customWidth="1"/>
    <col min="11" max="11" width="16.90625" customWidth="1"/>
    <col min="12" max="12" width="16.6328125" style="111" customWidth="1"/>
    <col min="13" max="13" width="25.6328125" customWidth="1"/>
    <col min="14" max="14" width="26.08984375" bestFit="1" customWidth="1"/>
    <col min="15" max="15" width="19.90625" bestFit="1" customWidth="1"/>
    <col min="16" max="16" width="61.54296875" customWidth="1"/>
    <col min="17" max="17" width="16.54296875" customWidth="1"/>
    <col min="18" max="18" width="20.08984375" bestFit="1" customWidth="1"/>
    <col min="19" max="19" width="16.08984375" customWidth="1"/>
    <col min="20" max="20" width="11.36328125" bestFit="1" customWidth="1"/>
    <col min="21" max="21" width="11.36328125" customWidth="1"/>
    <col min="22" max="22" width="41.90625" customWidth="1"/>
    <col min="23" max="23" width="33.6328125" customWidth="1"/>
    <col min="24" max="24" width="19.90625" customWidth="1"/>
    <col min="25" max="26" width="13.453125" bestFit="1" customWidth="1"/>
    <col min="27" max="27" width="14.453125" bestFit="1" customWidth="1"/>
    <col min="28" max="28" width="23.36328125" customWidth="1"/>
    <col min="29" max="29" width="34.36328125" bestFit="1" customWidth="1"/>
    <col min="30" max="30" width="14.453125" style="103" customWidth="1"/>
    <col min="31" max="31" width="13.6328125" bestFit="1" customWidth="1"/>
    <col min="32" max="32" width="17.6328125" customWidth="1"/>
    <col min="59" max="59" width="20" hidden="1" customWidth="1"/>
    <col min="60" max="60" width="0" hidden="1" customWidth="1"/>
  </cols>
  <sheetData>
    <row r="1" spans="1:216" ht="65.150000000000006" customHeight="1" x14ac:dyDescent="0.25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BF1" s="103"/>
      <c r="BG1" s="106" t="s">
        <v>0</v>
      </c>
      <c r="BH1" s="107" t="s">
        <v>1</v>
      </c>
      <c r="BI1" s="103"/>
      <c r="BJ1" s="103"/>
    </row>
    <row r="2" spans="1:216" ht="15" customHeight="1" x14ac:dyDescent="0.2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BF2" s="103"/>
      <c r="BG2" s="108" t="s">
        <v>2</v>
      </c>
      <c r="BH2" s="109">
        <v>8</v>
      </c>
      <c r="BI2" s="103"/>
      <c r="BJ2" s="103"/>
      <c r="HD2" s="58"/>
      <c r="HE2" s="58"/>
      <c r="HF2" s="58"/>
      <c r="HG2" s="58"/>
      <c r="HH2" s="58"/>
    </row>
    <row r="3" spans="1:216" ht="20.149999999999999" customHeight="1" x14ac:dyDescent="0.25">
      <c r="A3" s="67" t="s">
        <v>3</v>
      </c>
      <c r="B3" s="68"/>
      <c r="C3" s="68"/>
      <c r="D3" s="68"/>
      <c r="E3" s="68"/>
      <c r="F3" s="69"/>
      <c r="G3" s="66"/>
      <c r="H3" s="66"/>
      <c r="I3" s="66"/>
      <c r="J3" s="9"/>
      <c r="K3" s="9"/>
      <c r="L3" s="9"/>
      <c r="M3" s="9"/>
      <c r="BF3" s="103"/>
      <c r="BG3" s="108" t="s">
        <v>4</v>
      </c>
      <c r="BH3" s="109">
        <v>9</v>
      </c>
      <c r="BI3" s="103"/>
      <c r="BJ3" s="103"/>
      <c r="HD3" s="58"/>
      <c r="HE3" s="58"/>
      <c r="HF3" s="58"/>
      <c r="HG3" s="58"/>
      <c r="HH3" s="58"/>
    </row>
    <row r="4" spans="1:216" ht="15" customHeight="1" x14ac:dyDescent="0.25">
      <c r="A4" s="19"/>
      <c r="B4" s="10"/>
      <c r="C4" s="10"/>
      <c r="D4" s="10"/>
      <c r="E4" s="10"/>
      <c r="F4" s="11"/>
      <c r="G4" s="9"/>
      <c r="H4" s="9"/>
      <c r="I4" s="9"/>
      <c r="J4" s="9"/>
      <c r="K4" s="9"/>
      <c r="L4" s="9"/>
      <c r="M4" s="9"/>
      <c r="BF4" s="103"/>
      <c r="BG4" s="103"/>
      <c r="BH4" s="103"/>
      <c r="BI4" s="103"/>
      <c r="BJ4" s="103"/>
      <c r="HD4" s="58"/>
      <c r="HE4" s="58"/>
      <c r="HF4" s="58"/>
      <c r="HG4" s="58"/>
      <c r="HH4" s="58"/>
    </row>
    <row r="5" spans="1:216" ht="20.149999999999999" customHeight="1" x14ac:dyDescent="0.25">
      <c r="A5" s="7" t="s">
        <v>5</v>
      </c>
      <c r="B5" s="8"/>
      <c r="C5" s="8"/>
      <c r="D5" s="8"/>
      <c r="E5" s="8"/>
      <c r="F5" s="8"/>
      <c r="G5" s="8"/>
      <c r="H5" s="24"/>
      <c r="I5" s="24"/>
      <c r="J5" s="24"/>
      <c r="K5" s="24"/>
      <c r="L5" s="24"/>
      <c r="M5" s="24"/>
      <c r="BF5" s="103"/>
      <c r="BG5" s="103"/>
      <c r="BH5" s="103"/>
      <c r="BI5" s="103"/>
      <c r="BJ5" s="103"/>
      <c r="HD5" s="58"/>
      <c r="HE5" s="58"/>
      <c r="HF5" s="58"/>
      <c r="HG5" s="58"/>
      <c r="HH5" s="58"/>
    </row>
    <row r="6" spans="1:216" ht="20.149999999999999" customHeight="1" x14ac:dyDescent="0.25">
      <c r="A6" s="71" t="s">
        <v>6</v>
      </c>
      <c r="B6" s="53"/>
      <c r="C6" s="53"/>
      <c r="D6" s="54"/>
      <c r="E6" s="54"/>
      <c r="F6" s="54"/>
      <c r="G6" s="54"/>
      <c r="H6" s="55"/>
      <c r="I6" s="55"/>
      <c r="J6" s="55"/>
      <c r="K6" s="55"/>
      <c r="L6" s="55"/>
      <c r="M6" s="55"/>
      <c r="BF6" s="103"/>
      <c r="BG6" s="103"/>
      <c r="BH6" s="103"/>
      <c r="BJ6" s="103"/>
      <c r="HD6" s="58"/>
      <c r="HE6" s="58"/>
      <c r="HF6" s="58"/>
      <c r="HG6" s="58"/>
      <c r="HH6" s="58"/>
    </row>
    <row r="7" spans="1:216" ht="15" customHeight="1" x14ac:dyDescent="0.25">
      <c r="A7" s="1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HD7" s="58"/>
      <c r="HE7" s="58"/>
      <c r="HF7" s="58"/>
      <c r="HG7" s="58"/>
      <c r="HH7" s="58"/>
    </row>
    <row r="8" spans="1:216" ht="20.149999999999999" customHeight="1" x14ac:dyDescent="0.25">
      <c r="A8" s="21"/>
      <c r="B8" s="144" t="s">
        <v>7</v>
      </c>
      <c r="C8" s="144"/>
      <c r="D8" s="153" t="s">
        <v>8</v>
      </c>
      <c r="E8" s="153"/>
      <c r="F8" s="73">
        <f>+SUM(N46:N200)</f>
        <v>0</v>
      </c>
      <c r="G8" s="25"/>
      <c r="H8" s="25"/>
      <c r="I8" s="25"/>
      <c r="J8" s="5"/>
      <c r="K8" s="5"/>
      <c r="L8" s="5"/>
      <c r="M8" s="5"/>
      <c r="HD8" s="58"/>
      <c r="HE8" s="58"/>
      <c r="HF8" s="58"/>
      <c r="HG8" s="58"/>
      <c r="HH8" s="58"/>
    </row>
    <row r="9" spans="1:216" ht="20.149999999999999" customHeight="1" x14ac:dyDescent="0.25">
      <c r="A9" s="21"/>
      <c r="B9" s="144" t="s">
        <v>9</v>
      </c>
      <c r="C9" s="144"/>
      <c r="D9" s="147" t="s">
        <v>10</v>
      </c>
      <c r="E9" s="147"/>
      <c r="F9" s="74">
        <f>+COUNT(O46:O200)</f>
        <v>0</v>
      </c>
      <c r="G9" s="25"/>
      <c r="H9" s="25"/>
      <c r="I9" s="25"/>
      <c r="J9" s="5"/>
      <c r="K9" s="5"/>
      <c r="L9" s="5"/>
      <c r="M9" s="5"/>
      <c r="HD9" s="58"/>
      <c r="HE9" s="58"/>
      <c r="HF9" s="58"/>
      <c r="HG9" s="58"/>
      <c r="HH9" s="58"/>
    </row>
    <row r="10" spans="1:216" ht="20.149999999999999" customHeight="1" x14ac:dyDescent="0.25">
      <c r="A10" s="21"/>
      <c r="B10" s="144" t="s">
        <v>11</v>
      </c>
      <c r="C10" s="144"/>
      <c r="D10" s="26" t="s">
        <v>12</v>
      </c>
      <c r="E10" s="72"/>
      <c r="F10" s="26" t="s">
        <v>13</v>
      </c>
      <c r="G10" s="72"/>
      <c r="H10" s="25"/>
      <c r="I10" s="25"/>
      <c r="J10" s="5"/>
      <c r="K10" s="5"/>
      <c r="L10" s="5"/>
      <c r="M10" s="5"/>
      <c r="HD10" s="58"/>
      <c r="HE10" s="58"/>
      <c r="HF10" s="58"/>
      <c r="HG10" s="58"/>
      <c r="HH10" s="58"/>
    </row>
    <row r="11" spans="1:216" ht="18.75" customHeight="1" x14ac:dyDescent="0.25">
      <c r="A11" s="12"/>
      <c r="B11" s="149"/>
      <c r="C11" s="149"/>
      <c r="D11" s="149"/>
      <c r="E11" s="27"/>
      <c r="F11" s="27"/>
      <c r="G11" s="27"/>
      <c r="H11" s="27"/>
      <c r="I11" s="28"/>
      <c r="J11" s="13"/>
      <c r="K11" s="13"/>
      <c r="L11" s="13"/>
      <c r="M11" s="13"/>
    </row>
    <row r="12" spans="1:216" ht="19.5" customHeight="1" x14ac:dyDescent="0.25">
      <c r="A12" s="32" t="s">
        <v>14</v>
      </c>
      <c r="B12" s="29"/>
      <c r="C12" s="29"/>
      <c r="D12" s="29"/>
      <c r="E12" s="27"/>
      <c r="F12" s="27"/>
      <c r="G12" s="27"/>
      <c r="H12" s="27"/>
      <c r="I12" s="28"/>
      <c r="J12" s="28"/>
      <c r="K12" s="28"/>
      <c r="L12" s="28"/>
      <c r="M12" s="28"/>
    </row>
    <row r="13" spans="1:216" ht="19.5" customHeight="1" x14ac:dyDescent="0.25">
      <c r="A13" s="29" t="s">
        <v>15</v>
      </c>
      <c r="B13" s="30"/>
      <c r="C13" s="29"/>
      <c r="D13" s="29"/>
      <c r="E13" s="31"/>
      <c r="F13" s="27"/>
      <c r="G13" s="27"/>
      <c r="H13" s="27"/>
      <c r="I13" s="28"/>
      <c r="J13" s="28"/>
      <c r="K13" s="28"/>
      <c r="L13" s="28"/>
      <c r="M13" s="28"/>
    </row>
    <row r="14" spans="1:216" ht="19.5" customHeight="1" x14ac:dyDescent="0.25">
      <c r="A14" s="33" t="s">
        <v>16</v>
      </c>
      <c r="B14" s="34"/>
      <c r="C14" s="29"/>
      <c r="D14" s="29"/>
      <c r="E14" s="27"/>
      <c r="F14" s="27"/>
      <c r="G14" s="27"/>
      <c r="H14" s="27"/>
      <c r="I14" s="28"/>
      <c r="J14" s="28"/>
      <c r="K14" s="28"/>
      <c r="L14" s="28"/>
      <c r="M14" s="28"/>
    </row>
    <row r="15" spans="1:216" ht="15" customHeight="1" x14ac:dyDescent="0.25">
      <c r="A15" s="29"/>
      <c r="B15" s="34"/>
      <c r="C15" s="29"/>
      <c r="D15" s="29"/>
      <c r="E15" s="27"/>
      <c r="F15" s="27"/>
      <c r="G15" s="27"/>
      <c r="H15" s="27"/>
      <c r="I15" s="28"/>
      <c r="J15" s="28"/>
      <c r="K15" s="28"/>
      <c r="L15" s="28"/>
      <c r="M15" s="28"/>
    </row>
    <row r="16" spans="1:216" ht="20.149999999999999" customHeight="1" x14ac:dyDescent="0.25">
      <c r="A16" s="29" t="s">
        <v>17</v>
      </c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</row>
    <row r="17" spans="1:60" ht="19.5" customHeight="1" x14ac:dyDescent="0.25">
      <c r="A17" s="29" t="s">
        <v>18</v>
      </c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AC17" s="58"/>
    </row>
    <row r="18" spans="1:60" ht="15" customHeight="1" x14ac:dyDescent="0.3">
      <c r="A18" s="29"/>
      <c r="B18" s="25"/>
      <c r="C18" s="25"/>
      <c r="D18" s="25"/>
      <c r="E18" s="25"/>
      <c r="F18" s="25"/>
      <c r="G18" s="31"/>
      <c r="H18" s="25"/>
      <c r="I18" s="25"/>
      <c r="J18" s="25"/>
      <c r="K18" s="25"/>
      <c r="L18" s="25"/>
      <c r="M18" s="25"/>
      <c r="P18" s="6"/>
      <c r="Q18" s="60"/>
      <c r="R18" s="60"/>
      <c r="AC18" s="59"/>
    </row>
    <row r="19" spans="1:60" ht="20.149999999999999" customHeight="1" x14ac:dyDescent="0.3">
      <c r="A19" s="29"/>
      <c r="B19" s="143" t="s">
        <v>19</v>
      </c>
      <c r="C19" s="143"/>
      <c r="D19" s="51"/>
      <c r="E19" s="36"/>
      <c r="F19" s="37" t="s">
        <v>20</v>
      </c>
      <c r="G19" s="50"/>
      <c r="H19" s="36"/>
      <c r="I19" s="36"/>
      <c r="J19" s="36"/>
      <c r="K19" s="36"/>
      <c r="L19" s="36"/>
      <c r="M19" s="36"/>
      <c r="P19" s="6"/>
      <c r="Q19" s="60"/>
      <c r="R19" s="60"/>
      <c r="AC19" s="59"/>
    </row>
    <row r="20" spans="1:60" ht="15" customHeight="1" x14ac:dyDescent="0.3">
      <c r="A20" s="31"/>
      <c r="B20" s="36"/>
      <c r="C20" s="38"/>
      <c r="D20" s="31"/>
      <c r="E20" s="31"/>
      <c r="F20" s="31"/>
      <c r="G20" s="31"/>
      <c r="H20" s="31"/>
      <c r="I20" s="31"/>
      <c r="J20" s="31"/>
      <c r="K20" s="31"/>
      <c r="L20" s="61"/>
      <c r="M20" s="31"/>
      <c r="P20" s="6"/>
      <c r="Q20" s="60"/>
      <c r="R20" s="60"/>
      <c r="AC20" s="59"/>
    </row>
    <row r="21" spans="1:60" ht="20.149999999999999" customHeight="1" x14ac:dyDescent="0.3">
      <c r="A21" s="31"/>
      <c r="B21" s="143" t="s">
        <v>21</v>
      </c>
      <c r="C21" s="143"/>
      <c r="D21" s="150"/>
      <c r="E21" s="151"/>
      <c r="F21" s="151"/>
      <c r="G21" s="151"/>
      <c r="H21" s="152"/>
      <c r="I21" s="36"/>
      <c r="J21" s="36"/>
      <c r="K21" s="36"/>
      <c r="L21" s="36"/>
      <c r="M21" s="36"/>
      <c r="P21" s="6"/>
      <c r="Q21" s="60"/>
      <c r="R21" s="60"/>
      <c r="AC21" s="59"/>
    </row>
    <row r="22" spans="1:60" ht="15" customHeight="1" x14ac:dyDescent="0.25">
      <c r="A22" s="31"/>
      <c r="B22" s="36"/>
      <c r="C22" s="37"/>
      <c r="D22" s="39"/>
      <c r="E22" s="31"/>
      <c r="F22" s="31"/>
      <c r="G22" s="31"/>
      <c r="H22" s="31"/>
      <c r="I22" s="31"/>
      <c r="J22" s="31"/>
      <c r="K22" s="31"/>
      <c r="L22" s="31"/>
      <c r="M22" s="31"/>
      <c r="AC22" s="59"/>
    </row>
    <row r="23" spans="1:60" ht="15" customHeight="1" x14ac:dyDescent="0.25">
      <c r="A23" s="31"/>
      <c r="B23" s="36"/>
      <c r="C23" s="105" t="s">
        <v>22</v>
      </c>
      <c r="D23" s="150"/>
      <c r="E23" s="151"/>
      <c r="F23" s="151"/>
      <c r="G23" s="151"/>
      <c r="H23" s="152"/>
      <c r="I23" s="31"/>
      <c r="J23" s="31"/>
      <c r="K23" s="31"/>
      <c r="L23" s="31"/>
      <c r="M23" s="31"/>
      <c r="AC23" s="59"/>
    </row>
    <row r="24" spans="1:60" ht="13.5" customHeight="1" x14ac:dyDescent="0.25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AC24" s="59"/>
    </row>
    <row r="25" spans="1:60" ht="20.149999999999999" customHeight="1" x14ac:dyDescent="0.3">
      <c r="A25" s="36"/>
      <c r="B25" s="36"/>
      <c r="C25" s="40" t="s">
        <v>23</v>
      </c>
      <c r="D25" s="75"/>
      <c r="E25" s="70"/>
      <c r="F25" s="36"/>
      <c r="G25" s="36"/>
      <c r="H25" s="36"/>
      <c r="I25" s="36"/>
      <c r="J25" s="36"/>
      <c r="K25" s="36"/>
      <c r="L25" s="36"/>
      <c r="M25" s="36"/>
    </row>
    <row r="26" spans="1:60" ht="13.5" customHeight="1" x14ac:dyDescent="0.25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O26" s="58"/>
    </row>
    <row r="27" spans="1:60" ht="20.149999999999999" customHeight="1" x14ac:dyDescent="0.25">
      <c r="A27" s="36"/>
      <c r="B27" s="36"/>
      <c r="C27" s="40" t="s">
        <v>24</v>
      </c>
      <c r="D27" s="51"/>
      <c r="E27" s="40" t="s">
        <v>25</v>
      </c>
      <c r="F27" s="51"/>
      <c r="G27" s="36"/>
      <c r="H27" s="36"/>
      <c r="I27" s="36"/>
      <c r="J27" s="128" t="s">
        <v>26</v>
      </c>
      <c r="K27" s="129"/>
      <c r="L27" s="129"/>
      <c r="M27" s="129"/>
      <c r="N27" s="129"/>
      <c r="O27" s="58"/>
    </row>
    <row r="28" spans="1:60" ht="17.25" customHeight="1" x14ac:dyDescent="0.25">
      <c r="A28" s="31"/>
      <c r="B28" s="36"/>
      <c r="C28" s="38"/>
      <c r="D28" s="31"/>
      <c r="E28" s="31"/>
      <c r="F28" s="31"/>
      <c r="G28" s="31"/>
      <c r="H28" s="31"/>
      <c r="I28" s="31"/>
      <c r="J28" s="129"/>
      <c r="K28" s="129"/>
      <c r="L28" s="129"/>
      <c r="M28" s="129"/>
      <c r="N28" s="129"/>
      <c r="O28" s="58"/>
    </row>
    <row r="29" spans="1:60" ht="20.149999999999999" customHeight="1" x14ac:dyDescent="0.25">
      <c r="A29" s="31"/>
      <c r="B29" s="143" t="s">
        <v>27</v>
      </c>
      <c r="C29" s="143"/>
      <c r="D29" s="148"/>
      <c r="E29" s="141"/>
      <c r="F29" s="141"/>
      <c r="G29" s="142"/>
      <c r="H29" s="36"/>
      <c r="I29" s="36"/>
      <c r="J29" s="129"/>
      <c r="K29" s="129"/>
      <c r="L29" s="129"/>
      <c r="M29" s="129"/>
      <c r="N29" s="129"/>
      <c r="O29" s="58"/>
    </row>
    <row r="30" spans="1:60" ht="15" customHeight="1" x14ac:dyDescent="0.25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O30" s="58"/>
      <c r="BG30" s="36"/>
      <c r="BH30" s="36"/>
    </row>
    <row r="31" spans="1:60" ht="20.149999999999999" customHeight="1" x14ac:dyDescent="0.25">
      <c r="A31" s="36"/>
      <c r="B31" s="145" t="s">
        <v>28</v>
      </c>
      <c r="C31" s="146"/>
      <c r="D31" s="140"/>
      <c r="E31" s="141"/>
      <c r="F31" s="141"/>
      <c r="G31" s="142"/>
      <c r="H31" s="36"/>
      <c r="I31" s="36"/>
      <c r="J31" s="36"/>
      <c r="K31" s="36"/>
      <c r="L31" s="36"/>
      <c r="M31" s="36"/>
      <c r="O31" s="58"/>
      <c r="BG31" s="36"/>
      <c r="BH31" s="36"/>
    </row>
    <row r="32" spans="1:60" ht="12" customHeight="1" x14ac:dyDescent="0.3">
      <c r="A32" s="36"/>
      <c r="B32" s="41"/>
      <c r="C32" s="41"/>
      <c r="D32" s="42"/>
      <c r="E32" s="42"/>
      <c r="F32" s="42"/>
      <c r="G32" s="42"/>
      <c r="H32" s="36"/>
      <c r="I32" s="36"/>
      <c r="J32" s="62" t="s">
        <v>29</v>
      </c>
      <c r="K32" s="65" t="s">
        <v>30</v>
      </c>
      <c r="L32" s="62" t="s">
        <v>31</v>
      </c>
      <c r="M32" s="36"/>
      <c r="O32" s="58"/>
    </row>
    <row r="33" spans="1:215" ht="12" customHeight="1" x14ac:dyDescent="0.3">
      <c r="A33" s="36"/>
      <c r="B33" s="41"/>
      <c r="C33" s="139"/>
      <c r="D33" s="139"/>
      <c r="E33" s="139"/>
      <c r="F33" s="139"/>
      <c r="G33" s="139"/>
      <c r="J33" s="64" t="s">
        <v>32</v>
      </c>
      <c r="K33" s="63" t="s">
        <v>33</v>
      </c>
      <c r="L33" s="64" t="s">
        <v>34</v>
      </c>
      <c r="M33" s="36"/>
    </row>
    <row r="34" spans="1:215" ht="12" customHeight="1" x14ac:dyDescent="0.3">
      <c r="A34" s="36"/>
      <c r="B34" s="41"/>
      <c r="C34" s="131"/>
      <c r="D34" s="132"/>
      <c r="E34" s="132"/>
      <c r="F34" s="132"/>
      <c r="G34" s="133"/>
      <c r="J34" s="64" t="s">
        <v>35</v>
      </c>
      <c r="K34" s="63" t="s">
        <v>36</v>
      </c>
      <c r="L34" s="64" t="s">
        <v>37</v>
      </c>
      <c r="M34" s="36"/>
    </row>
    <row r="35" spans="1:215" ht="12" customHeight="1" x14ac:dyDescent="0.3">
      <c r="A35" s="36"/>
      <c r="B35" s="41"/>
      <c r="C35" s="134"/>
      <c r="D35" s="130"/>
      <c r="E35" s="130"/>
      <c r="F35" s="130"/>
      <c r="G35" s="135"/>
      <c r="H35" s="36"/>
      <c r="I35" s="36"/>
      <c r="J35" s="36"/>
      <c r="K35" s="63" t="s">
        <v>38</v>
      </c>
      <c r="L35" s="36"/>
      <c r="M35" s="36"/>
    </row>
    <row r="36" spans="1:215" ht="12" customHeight="1" x14ac:dyDescent="0.3">
      <c r="A36" s="36"/>
      <c r="B36" s="41"/>
      <c r="C36" s="134"/>
      <c r="D36" s="130"/>
      <c r="E36" s="130"/>
      <c r="F36" s="130"/>
      <c r="G36" s="135"/>
      <c r="H36" s="36"/>
      <c r="I36" s="36"/>
      <c r="J36" s="36"/>
      <c r="K36" s="63" t="s">
        <v>39</v>
      </c>
      <c r="L36" s="36"/>
      <c r="M36" s="36"/>
    </row>
    <row r="37" spans="1:215" ht="20.149999999999999" customHeight="1" x14ac:dyDescent="0.25">
      <c r="A37" s="36"/>
      <c r="B37" s="41"/>
      <c r="C37" s="136"/>
      <c r="D37" s="137"/>
      <c r="E37" s="137"/>
      <c r="F37" s="137"/>
      <c r="G37" s="138"/>
      <c r="H37" s="36"/>
      <c r="I37" s="36"/>
      <c r="J37" s="36"/>
      <c r="K37" s="36"/>
      <c r="L37" s="36"/>
      <c r="M37" s="36"/>
    </row>
    <row r="38" spans="1:215" ht="20.149999999999999" customHeight="1" x14ac:dyDescent="0.25">
      <c r="A38" s="36"/>
      <c r="B38" s="41"/>
      <c r="C38" s="130" t="s">
        <v>40</v>
      </c>
      <c r="D38" s="130"/>
      <c r="E38" s="130"/>
      <c r="F38" s="130"/>
      <c r="G38" s="130"/>
      <c r="H38" s="36"/>
      <c r="I38" s="36"/>
      <c r="J38" s="36"/>
      <c r="K38" s="36"/>
      <c r="L38" s="36"/>
      <c r="M38" s="36"/>
      <c r="O38" s="58"/>
    </row>
    <row r="39" spans="1:215" ht="20.149999999999999" customHeight="1" x14ac:dyDescent="0.25">
      <c r="A39" s="36"/>
      <c r="C39" s="49"/>
      <c r="D39" s="49"/>
      <c r="E39" s="49"/>
      <c r="F39" s="42"/>
      <c r="G39" s="42"/>
      <c r="H39" s="36"/>
      <c r="I39" s="36"/>
      <c r="J39" s="36"/>
      <c r="K39" s="36"/>
      <c r="L39" s="36"/>
      <c r="M39" s="36"/>
      <c r="O39" s="58"/>
    </row>
    <row r="40" spans="1:215" ht="20.149999999999999" customHeight="1" x14ac:dyDescent="0.3">
      <c r="A40" s="43" t="s">
        <v>41</v>
      </c>
      <c r="B40" s="44"/>
      <c r="C40" s="44"/>
      <c r="D40" s="45"/>
      <c r="E40" s="45"/>
      <c r="F40" s="45"/>
      <c r="G40" s="45"/>
      <c r="H40" s="46"/>
      <c r="I40" s="46"/>
      <c r="J40" s="46"/>
      <c r="K40" s="46"/>
      <c r="L40" s="46"/>
      <c r="M40" s="46"/>
      <c r="O40" s="6"/>
    </row>
    <row r="41" spans="1:215" s="56" customFormat="1" ht="20.149999999999999" customHeight="1" x14ac:dyDescent="0.25">
      <c r="A41" s="52"/>
      <c r="B41" s="53"/>
      <c r="C41" s="53"/>
      <c r="D41" s="54"/>
      <c r="E41" s="54"/>
      <c r="F41" s="54"/>
      <c r="G41" s="54"/>
      <c r="H41" s="55"/>
      <c r="I41" s="55"/>
      <c r="J41" s="55"/>
      <c r="K41" s="55"/>
      <c r="L41" s="55"/>
      <c r="M41" s="55"/>
      <c r="O41" s="58"/>
      <c r="AD41" s="104"/>
    </row>
    <row r="42" spans="1:215" s="56" customFormat="1" ht="20.149999999999999" customHeight="1" x14ac:dyDescent="0.25">
      <c r="A42" s="57" t="s">
        <v>42</v>
      </c>
      <c r="B42" s="53"/>
      <c r="C42" s="53"/>
      <c r="D42" s="54"/>
      <c r="E42" s="54"/>
      <c r="F42" s="54"/>
      <c r="G42" s="54"/>
      <c r="H42" s="55"/>
      <c r="I42" s="55"/>
      <c r="J42" s="55"/>
      <c r="K42" s="55"/>
      <c r="L42" s="55"/>
      <c r="M42" s="55"/>
      <c r="O42" s="58"/>
      <c r="AD42" s="104"/>
    </row>
    <row r="43" spans="1:215" s="56" customFormat="1" ht="20.149999999999999" customHeight="1" x14ac:dyDescent="0.25">
      <c r="A43" s="57" t="s">
        <v>43</v>
      </c>
      <c r="B43" s="53"/>
      <c r="C43" s="53"/>
      <c r="D43" s="54"/>
      <c r="E43" s="54"/>
      <c r="F43" s="54"/>
      <c r="G43" s="54"/>
      <c r="H43" s="55"/>
      <c r="I43" s="55"/>
      <c r="J43" s="55"/>
      <c r="K43" s="55"/>
      <c r="L43" s="55"/>
      <c r="M43" s="55"/>
      <c r="AD43" s="104"/>
    </row>
    <row r="44" spans="1:215" ht="20.149999999999999" customHeight="1" x14ac:dyDescent="0.3">
      <c r="A44" s="47"/>
      <c r="B44" s="36"/>
      <c r="C44" s="36"/>
      <c r="D44" s="36"/>
      <c r="E44" s="79" t="str">
        <f>IF(F8&lt;&gt;0,F8," ")</f>
        <v xml:space="preserve"> </v>
      </c>
      <c r="F44" s="36"/>
      <c r="G44" s="48"/>
      <c r="H44" s="36"/>
      <c r="I44" s="36"/>
      <c r="J44" s="36"/>
      <c r="K44" s="127" t="s">
        <v>44</v>
      </c>
      <c r="L44" s="127"/>
      <c r="M44" s="127"/>
      <c r="N44" s="127"/>
      <c r="O44" s="127"/>
      <c r="P44" s="127"/>
      <c r="Q44" s="127"/>
      <c r="R44" s="127"/>
      <c r="S44" s="127"/>
      <c r="T44" s="127"/>
      <c r="U44" s="127"/>
      <c r="V44" s="127"/>
      <c r="W44" s="127"/>
      <c r="X44" s="126" t="s">
        <v>45</v>
      </c>
      <c r="Y44" s="126"/>
      <c r="Z44" s="126"/>
      <c r="AA44" s="126"/>
      <c r="AB44" s="126"/>
      <c r="AC44" s="126"/>
      <c r="AD44" s="126"/>
      <c r="AE44" s="126"/>
    </row>
    <row r="45" spans="1:215" ht="53.25" customHeight="1" x14ac:dyDescent="0.25">
      <c r="A45" s="77" t="s">
        <v>46</v>
      </c>
      <c r="B45" s="76" t="s">
        <v>47</v>
      </c>
      <c r="C45" s="76" t="s">
        <v>48</v>
      </c>
      <c r="D45" s="93" t="s">
        <v>49</v>
      </c>
      <c r="E45" s="95" t="s">
        <v>50</v>
      </c>
      <c r="F45" s="94" t="s">
        <v>51</v>
      </c>
      <c r="G45" s="78" t="s">
        <v>52</v>
      </c>
      <c r="H45" s="76" t="s">
        <v>53</v>
      </c>
      <c r="I45" s="76" t="s">
        <v>54</v>
      </c>
      <c r="J45" s="76" t="s">
        <v>55</v>
      </c>
      <c r="K45" s="81" t="s">
        <v>56</v>
      </c>
      <c r="L45" s="81" t="s">
        <v>57</v>
      </c>
      <c r="M45" s="81" t="s">
        <v>58</v>
      </c>
      <c r="N45" s="80" t="s">
        <v>59</v>
      </c>
      <c r="O45" s="80" t="s">
        <v>60</v>
      </c>
      <c r="P45" s="80" t="s">
        <v>61</v>
      </c>
      <c r="Q45" s="80" t="s">
        <v>62</v>
      </c>
      <c r="R45" s="80" t="s">
        <v>63</v>
      </c>
      <c r="S45" s="80" t="s">
        <v>64</v>
      </c>
      <c r="T45" s="80" t="s">
        <v>65</v>
      </c>
      <c r="U45" s="80" t="s">
        <v>66</v>
      </c>
      <c r="V45" s="80" t="s">
        <v>67</v>
      </c>
      <c r="W45" s="100" t="s">
        <v>68</v>
      </c>
      <c r="X45" s="101" t="s">
        <v>69</v>
      </c>
      <c r="Y45" s="101" t="s">
        <v>70</v>
      </c>
      <c r="Z45" s="101" t="s">
        <v>71</v>
      </c>
      <c r="AA45" s="101" t="s">
        <v>72</v>
      </c>
      <c r="AB45" s="101" t="s">
        <v>73</v>
      </c>
      <c r="AC45" s="101" t="s">
        <v>74</v>
      </c>
      <c r="AD45" s="102" t="s">
        <v>75</v>
      </c>
      <c r="AE45" s="102" t="s">
        <v>76</v>
      </c>
      <c r="AF45" s="102" t="s">
        <v>77</v>
      </c>
      <c r="AG45" s="103"/>
      <c r="HG45" s="58"/>
    </row>
    <row r="46" spans="1:215" ht="20.149999999999999" customHeight="1" x14ac:dyDescent="0.25">
      <c r="A46" s="85">
        <v>1</v>
      </c>
      <c r="B46" s="85"/>
      <c r="C46" s="86"/>
      <c r="D46" s="87"/>
      <c r="E46" s="86"/>
      <c r="F46" s="86"/>
      <c r="G46" s="88"/>
      <c r="H46" s="89"/>
      <c r="I46" s="90"/>
      <c r="J46" s="90"/>
      <c r="K46" s="91"/>
      <c r="L46" s="110"/>
      <c r="M46" s="92"/>
      <c r="N46" s="83"/>
      <c r="O46" s="83"/>
      <c r="P46" s="83"/>
      <c r="Q46" s="83"/>
      <c r="R46" s="83"/>
      <c r="S46" s="83"/>
      <c r="T46" s="83"/>
      <c r="U46" s="83"/>
      <c r="V46" s="84"/>
      <c r="W46" s="83"/>
      <c r="X46" s="99" t="str">
        <f>IF(LEN(N46)&gt;1,VLOOKUP(N46,Listas!$K$2:$L$259,2,0),"")</f>
        <v/>
      </c>
      <c r="Y46" s="99" t="str">
        <f>IF(LEN(O46)&gt;1,VLOOKUP(O46,Listas!$Q$2:$R$3,2,0),"")</f>
        <v/>
      </c>
      <c r="Z46" s="99" t="str">
        <f>IF(LEN(W46)&gt;1,VLOOKUP(W46,Listas!$N$2:$O$148,2,0),"")</f>
        <v/>
      </c>
      <c r="AA46" s="99" t="str">
        <f>IF(LEN(Q46)&gt;1,VLOOKUP(Q46,'Lista Dpto Prov Dist'!$A$73:$B$97,2,0),"")</f>
        <v/>
      </c>
      <c r="AB46" s="99" t="str">
        <f>IF(LEN(Q46)&gt;1,VLOOKUP(R46,'Lista Dpto Prov Dist'!$D$72:$E$268,2,0),"")</f>
        <v/>
      </c>
      <c r="AC46" s="99" t="str">
        <f>IF(LEN(Q46)&gt;1,VLOOKUP(S46,'Lista Dpto Prov Dist'!$G$73:$H$1951,2,0),"")</f>
        <v/>
      </c>
      <c r="AD46" s="99" t="str">
        <f t="shared" ref="AD46:AD77" si="0">IF(C46&lt;&gt;"",IF(dt_ruc="","",$D$19),"")</f>
        <v/>
      </c>
      <c r="AE46" s="99" t="str">
        <f t="shared" ref="AE46:AE77" si="1">IF(C46&lt;&gt;"",IF(dt_razon="","",dt_razon),"")</f>
        <v/>
      </c>
      <c r="AF46" s="83" t="str">
        <f t="array" ref="AF46:AG46">+IF(AD46:AE46&lt;&gt;"",IF(AND(B46="NO",COUNTBLANK(E46:I46)=0,COUNTBLANK(AD46:AE46)=0),"CONFORME",IF(AND(D46&lt;&gt;"",B46="SI",COUNTBLANK(E46:S46)=0,COUNTBLANK(T46:U46)&lt;=1,COUNTBLANK(V46:AE46)=0),"CONFORME","INFORMACION INCOMPLETA")),"")</f>
        <v/>
      </c>
      <c r="AG46" s="103" t="str">
        <v/>
      </c>
    </row>
    <row r="47" spans="1:215" ht="20.149999999999999" customHeight="1" x14ac:dyDescent="0.25">
      <c r="A47" s="85">
        <v>2</v>
      </c>
      <c r="B47" s="85"/>
      <c r="C47" s="86"/>
      <c r="D47" s="87"/>
      <c r="E47" s="86"/>
      <c r="F47" s="86"/>
      <c r="G47" s="88"/>
      <c r="H47" s="89"/>
      <c r="I47" s="90"/>
      <c r="J47" s="90"/>
      <c r="K47" s="91"/>
      <c r="L47" s="110"/>
      <c r="M47" s="92"/>
      <c r="N47" s="83"/>
      <c r="O47" s="83"/>
      <c r="P47" s="83"/>
      <c r="Q47" s="83"/>
      <c r="R47" s="83"/>
      <c r="S47" s="83"/>
      <c r="T47" s="83"/>
      <c r="U47" s="83"/>
      <c r="V47" s="84"/>
      <c r="W47" s="83"/>
      <c r="X47" s="99" t="str">
        <f>IF(LEN(N47)&gt;1,VLOOKUP(N47,Listas!$K$2:$L$259,2,0),"")</f>
        <v/>
      </c>
      <c r="Y47" s="99" t="str">
        <f>IF(LEN(O47)&gt;1,VLOOKUP(O47,Listas!$Q$2:$R$3,2,0),"")</f>
        <v/>
      </c>
      <c r="Z47" s="99" t="str">
        <f>IF(LEN(W47)&gt;1,VLOOKUP(W47,Listas!$N$2:$O$148,2,0),"")</f>
        <v/>
      </c>
      <c r="AA47" s="99" t="str">
        <f>IF(LEN(Q47)&gt;1,VLOOKUP(Q47,'Lista Dpto Prov Dist'!$A$73:$B$97,2,0),"")</f>
        <v/>
      </c>
      <c r="AB47" s="99" t="str">
        <f>IF(LEN(Q47)&gt;1,VLOOKUP(R47,'Lista Dpto Prov Dist'!$D$72:$E$268,2,0),"")</f>
        <v/>
      </c>
      <c r="AC47" s="99" t="str">
        <f>IF(LEN(Q47)&gt;1,VLOOKUP(S47,'Lista Dpto Prov Dist'!$G$73:$H$1951,2,0),"")</f>
        <v/>
      </c>
      <c r="AD47" s="99" t="str">
        <f t="shared" si="0"/>
        <v/>
      </c>
      <c r="AE47" s="99" t="str">
        <f t="shared" si="1"/>
        <v/>
      </c>
      <c r="AF47" s="83" t="str">
        <f t="array" ref="AF47:AG47">+IF(AD47:AE47&lt;&gt;"",IF(AND(B47="NO",COUNTBLANK(E47:I47)=0,COUNTBLANK(AD47:AE47)=0),"CONFORME",IF(AND(D47&lt;&gt;"",B47="SI",COUNTBLANK(E47:S47)=0,COUNTBLANK(T47:U47)&lt;=1,COUNTBLANK(V47:AE47)=0),"CONFORME","INFORMACION INCOMPLETA")),"")</f>
        <v/>
      </c>
      <c r="AG47" s="103" t="str">
        <v/>
      </c>
    </row>
    <row r="48" spans="1:215" ht="20.149999999999999" customHeight="1" x14ac:dyDescent="0.25">
      <c r="A48" s="85">
        <v>3</v>
      </c>
      <c r="B48" s="85"/>
      <c r="C48" s="86"/>
      <c r="D48" s="87"/>
      <c r="E48" s="86"/>
      <c r="F48" s="86"/>
      <c r="G48" s="88"/>
      <c r="H48" s="89"/>
      <c r="I48" s="90"/>
      <c r="J48" s="90"/>
      <c r="K48" s="91"/>
      <c r="L48" s="110"/>
      <c r="M48" s="92"/>
      <c r="N48" s="82"/>
      <c r="O48" s="82"/>
      <c r="P48" s="83"/>
      <c r="Q48" s="82"/>
      <c r="R48" s="83"/>
      <c r="S48" s="83"/>
      <c r="T48" s="82"/>
      <c r="U48" s="82"/>
      <c r="V48" s="84"/>
      <c r="W48" s="82"/>
      <c r="X48" s="99" t="str">
        <f>IF(LEN(N48)&gt;1,VLOOKUP(N48,Listas!$K$2:$L$259,2,0),"")</f>
        <v/>
      </c>
      <c r="Y48" s="99" t="str">
        <f>IF(LEN(O48)&gt;1,VLOOKUP(O48,Listas!$Q$2:$R$3,2,0),"")</f>
        <v/>
      </c>
      <c r="Z48" s="99" t="str">
        <f>IF(LEN(W48)&gt;1,VLOOKUP(W48,Listas!$N$2:$O$148,2,0),"")</f>
        <v/>
      </c>
      <c r="AA48" s="99" t="str">
        <f>IF(LEN(Q48)&gt;1,VLOOKUP(Q48,'Lista Dpto Prov Dist'!$A$73:$B$97,2,0),"")</f>
        <v/>
      </c>
      <c r="AB48" s="99" t="str">
        <f>IF(LEN(Q48)&gt;1,VLOOKUP(R48,'Lista Dpto Prov Dist'!$D$72:$E$268,2,0),"")</f>
        <v/>
      </c>
      <c r="AC48" s="99" t="str">
        <f>IF(LEN(Q48)&gt;1,VLOOKUP(S48,'Lista Dpto Prov Dist'!$G$73:$H$1951,2,0),"")</f>
        <v/>
      </c>
      <c r="AD48" s="99" t="str">
        <f t="shared" si="0"/>
        <v/>
      </c>
      <c r="AE48" s="99" t="str">
        <f t="shared" si="1"/>
        <v/>
      </c>
      <c r="AF48" s="83" t="str">
        <f t="array" ref="AF48:AG48">+IF(AD48:AE48&lt;&gt;"",IF(AND(B48="NO",COUNTBLANK(E48:I48)=0,COUNTBLANK(AD48:AE48)=0),"CONFORME",IF(AND(D48&lt;&gt;"",B48="SI",COUNTBLANK(E48:S48)=0,COUNTBLANK(T48:U48)&lt;=1,COUNTBLANK(V48:AE48)=0),"CONFORME","INFORMACION INCOMPLETA")),"")</f>
        <v/>
      </c>
      <c r="AG48" s="103" t="str">
        <v/>
      </c>
    </row>
    <row r="49" spans="1:33" ht="20.149999999999999" customHeight="1" x14ac:dyDescent="0.25">
      <c r="A49" s="85">
        <v>4</v>
      </c>
      <c r="B49" s="85"/>
      <c r="C49" s="86"/>
      <c r="D49" s="87"/>
      <c r="E49" s="86"/>
      <c r="F49" s="86"/>
      <c r="G49" s="88"/>
      <c r="H49" s="89"/>
      <c r="I49" s="90"/>
      <c r="J49" s="90"/>
      <c r="K49" s="91"/>
      <c r="L49" s="110"/>
      <c r="M49" s="92"/>
      <c r="N49" s="82"/>
      <c r="O49" s="82"/>
      <c r="P49" s="83"/>
      <c r="Q49" s="82"/>
      <c r="R49" s="83"/>
      <c r="S49" s="83"/>
      <c r="T49" s="82"/>
      <c r="U49" s="82"/>
      <c r="V49" s="84"/>
      <c r="W49" s="82"/>
      <c r="X49" s="99" t="str">
        <f>IF(LEN(N49)&gt;1,VLOOKUP(N49,Listas!$K$2:$L$259,2,0),"")</f>
        <v/>
      </c>
      <c r="Y49" s="99" t="str">
        <f>IF(LEN(N49)&gt;1,VLOOKUP(N49,Listas!$Q$2:$R$3,2,0),"")</f>
        <v/>
      </c>
      <c r="Z49" s="99" t="str">
        <f>IF(LEN(W49)&gt;1,VLOOKUP(W49,Listas!$N$2:$O$148,2,0),"")</f>
        <v/>
      </c>
      <c r="AA49" s="99" t="str">
        <f>IF(LEN(Q49)&gt;1,VLOOKUP(Q49,'Lista Dpto Prov Dist'!$A$73:$B$97,2,0),"")</f>
        <v/>
      </c>
      <c r="AB49" s="99" t="str">
        <f>IF(LEN(Q49)&gt;1,VLOOKUP(R49,'Lista Dpto Prov Dist'!$D$72:$E$268,2,0),"")</f>
        <v/>
      </c>
      <c r="AC49" s="99" t="str">
        <f>IF(LEN(Q49)&gt;1,VLOOKUP(S49,'Lista Dpto Prov Dist'!$G$73:$H$1951,2,0),"")</f>
        <v/>
      </c>
      <c r="AD49" s="99" t="str">
        <f t="shared" si="0"/>
        <v/>
      </c>
      <c r="AE49" s="99" t="str">
        <f t="shared" si="1"/>
        <v/>
      </c>
      <c r="AF49" s="83" t="str">
        <f t="array" ref="AF49:AG49">+IF(AD49:AE49&lt;&gt;"",IF(AND(B49="NO",COUNTBLANK(E49:I49)=0,COUNTBLANK(AD49:AE49)=0),"CONFORME",IF(AND(D49&lt;&gt;"",B49="SI",COUNTBLANK(E49:S49)=0,COUNTBLANK(T49:U49)&lt;=1,COUNTBLANK(V49:AE49)=0),"CONFORME","INFORMACION INCOMPLETA")),"")</f>
        <v/>
      </c>
      <c r="AG49" s="103" t="str">
        <v/>
      </c>
    </row>
    <row r="50" spans="1:33" ht="20.149999999999999" customHeight="1" x14ac:dyDescent="0.25">
      <c r="A50" s="85">
        <v>5</v>
      </c>
      <c r="B50" s="85"/>
      <c r="C50" s="86"/>
      <c r="D50" s="87"/>
      <c r="E50" s="86"/>
      <c r="G50" s="86"/>
      <c r="H50" s="89"/>
      <c r="I50" s="90"/>
      <c r="J50" s="90"/>
      <c r="K50" s="91"/>
      <c r="L50" s="110"/>
      <c r="M50" s="92"/>
      <c r="N50" s="82"/>
      <c r="O50" s="82"/>
      <c r="P50" s="83"/>
      <c r="Q50" s="82"/>
      <c r="R50" s="83"/>
      <c r="S50" s="83"/>
      <c r="T50" s="82"/>
      <c r="U50" s="82"/>
      <c r="V50" s="84"/>
      <c r="W50" s="82"/>
      <c r="X50" s="99" t="str">
        <f>IF(LEN(N50)&gt;1,VLOOKUP(N50,Listas!$K$2:$L$259,2,0),"")</f>
        <v/>
      </c>
      <c r="Y50" s="99" t="str">
        <f>IF(LEN(N50)&gt;1,VLOOKUP(N50,Listas!$Q$2:$R$3,2,0),"")</f>
        <v/>
      </c>
      <c r="Z50" s="99" t="str">
        <f>IF(LEN(W50)&gt;1,VLOOKUP(W50,Listas!$N$2:$O$148,2,0),"")</f>
        <v/>
      </c>
      <c r="AA50" s="99" t="str">
        <f>IF(LEN(Q50)&gt;1,VLOOKUP(Q50,'Lista Dpto Prov Dist'!$A$73:$B$97,2,0),"")</f>
        <v/>
      </c>
      <c r="AB50" s="99" t="str">
        <f>IF(LEN(Q50)&gt;1,VLOOKUP(R50,'Lista Dpto Prov Dist'!$D$72:$E$268,2,0),"")</f>
        <v/>
      </c>
      <c r="AC50" s="99" t="str">
        <f>IF(LEN(Q50)&gt;1,VLOOKUP(S50,'Lista Dpto Prov Dist'!$G$73:$H$1951,2,0),"")</f>
        <v/>
      </c>
      <c r="AD50" s="99" t="str">
        <f t="shared" si="0"/>
        <v/>
      </c>
      <c r="AE50" s="99" t="str">
        <f t="shared" si="1"/>
        <v/>
      </c>
      <c r="AF50" s="83" t="str">
        <f t="array" ref="AF50:AG50">+IF(AD50:AE50&lt;&gt;"",IF(AND(B50="NO",COUNTBLANK(E50:I50)=0,COUNTBLANK(AD50:AE50)=0),"CONFORME",IF(AND(D50&lt;&gt;"",B50="SI",COUNTBLANK(E50:S50)=0,COUNTBLANK(T50:U50)&lt;=1,COUNTBLANK(V50:AE50)=0),"CONFORME","INFORMACION INCOMPLETA")),"")</f>
        <v/>
      </c>
      <c r="AG50" s="103" t="str">
        <v/>
      </c>
    </row>
    <row r="51" spans="1:33" ht="20.149999999999999" customHeight="1" x14ac:dyDescent="0.25">
      <c r="A51" s="85">
        <v>6</v>
      </c>
      <c r="B51" s="85"/>
      <c r="C51" s="86"/>
      <c r="D51" s="87"/>
      <c r="E51" s="86"/>
      <c r="F51" s="86"/>
      <c r="G51" s="88"/>
      <c r="H51" s="89"/>
      <c r="I51" s="90"/>
      <c r="J51" s="90"/>
      <c r="K51" s="91"/>
      <c r="L51" s="110"/>
      <c r="M51" s="92"/>
      <c r="N51" s="82"/>
      <c r="O51" s="82"/>
      <c r="P51" s="83"/>
      <c r="Q51" s="82"/>
      <c r="R51" s="83"/>
      <c r="S51" s="83"/>
      <c r="T51" s="82"/>
      <c r="U51" s="82"/>
      <c r="V51" s="84"/>
      <c r="W51" s="82"/>
      <c r="X51" s="99" t="str">
        <f>IF(LEN(N51)&gt;1,VLOOKUP(N51,Listas!$K$2:$L$259,2,0),"")</f>
        <v/>
      </c>
      <c r="Y51" s="99" t="str">
        <f>IF(LEN(N51)&gt;1,VLOOKUP(N51,Listas!$Q$2:$R$3,2,0),"")</f>
        <v/>
      </c>
      <c r="Z51" s="99" t="str">
        <f>IF(LEN(W51)&gt;1,VLOOKUP(W51,Listas!$N$2:$O$148,2,0),"")</f>
        <v/>
      </c>
      <c r="AA51" s="99" t="str">
        <f>IF(LEN(Q51)&gt;1,VLOOKUP(Q51,'Lista Dpto Prov Dist'!$A$73:$B$97,2,0),"")</f>
        <v/>
      </c>
      <c r="AB51" s="99" t="str">
        <f>IF(LEN(Q51)&gt;1,VLOOKUP(R51,'Lista Dpto Prov Dist'!$D$72:$E$268,2,0),"")</f>
        <v/>
      </c>
      <c r="AC51" s="99" t="str">
        <f>IF(LEN(Q51)&gt;1,VLOOKUP(S51,'Lista Dpto Prov Dist'!$G$73:$H$1951,2,0),"")</f>
        <v/>
      </c>
      <c r="AD51" s="99" t="str">
        <f t="shared" si="0"/>
        <v/>
      </c>
      <c r="AE51" s="99" t="str">
        <f t="shared" si="1"/>
        <v/>
      </c>
      <c r="AF51" s="83" t="str">
        <f t="shared" ref="AF51:AF82" si="2">+IF(AE51&lt;&gt;"",IF(AND(B51="NO",COUNTBLANK(E51:I51)=0,COUNTBLANK(AD51:AE51)=0),"CONFORME",IF(AND(D51&lt;&gt;"",B51="SI",COUNTBLANK(E51:AE51)=0),"CONFORME","INFORMACION INCOMPLETA")),"")</f>
        <v/>
      </c>
      <c r="AG51" s="103"/>
    </row>
    <row r="52" spans="1:33" ht="20.149999999999999" customHeight="1" x14ac:dyDescent="0.25">
      <c r="A52" s="85">
        <v>7</v>
      </c>
      <c r="B52" s="85"/>
      <c r="C52" s="86"/>
      <c r="D52" s="87"/>
      <c r="E52" s="86"/>
      <c r="F52" s="86"/>
      <c r="G52" s="88"/>
      <c r="H52" s="89"/>
      <c r="I52" s="90"/>
      <c r="J52" s="90"/>
      <c r="K52" s="91"/>
      <c r="L52" s="110"/>
      <c r="M52" s="92"/>
      <c r="N52" s="82"/>
      <c r="O52" s="82"/>
      <c r="P52" s="83"/>
      <c r="Q52" s="82"/>
      <c r="R52" s="83"/>
      <c r="S52" s="83"/>
      <c r="T52" s="82"/>
      <c r="U52" s="82"/>
      <c r="V52" s="84"/>
      <c r="W52" s="82"/>
      <c r="X52" s="99" t="str">
        <f>IF(LEN(N52)&gt;1,VLOOKUP(N52,Listas!$K$2:$L$259,2,0),"")</f>
        <v/>
      </c>
      <c r="Y52" s="99" t="str">
        <f>IF(LEN(N52)&gt;1,VLOOKUP(N52,Listas!$Q$2:$R$3,2,0),"")</f>
        <v/>
      </c>
      <c r="Z52" s="99" t="str">
        <f>IF(LEN(W52)&gt;1,VLOOKUP(W52,Listas!$N$2:$O$148,2,0),"")</f>
        <v/>
      </c>
      <c r="AA52" s="99" t="str">
        <f>IF(LEN(Q52)&gt;1,VLOOKUP(Q52,'Lista Dpto Prov Dist'!$A$73:$B$97,2,0),"")</f>
        <v/>
      </c>
      <c r="AB52" s="99" t="str">
        <f>IF(LEN(Q52)&gt;1,VLOOKUP(R52,'Lista Dpto Prov Dist'!$D$72:$E$268,2,0),"")</f>
        <v/>
      </c>
      <c r="AC52" s="99" t="str">
        <f>IF(LEN(Q52)&gt;1,VLOOKUP(S52,'Lista Dpto Prov Dist'!$G$73:$H$1951,2,0),"")</f>
        <v/>
      </c>
      <c r="AD52" s="99" t="str">
        <f t="shared" si="0"/>
        <v/>
      </c>
      <c r="AE52" s="99" t="str">
        <f t="shared" si="1"/>
        <v/>
      </c>
      <c r="AF52" s="83" t="str">
        <f t="shared" si="2"/>
        <v/>
      </c>
      <c r="AG52" s="103"/>
    </row>
    <row r="53" spans="1:33" ht="20.149999999999999" customHeight="1" x14ac:dyDescent="0.25">
      <c r="A53" s="85">
        <v>8</v>
      </c>
      <c r="B53" s="85"/>
      <c r="C53" s="86"/>
      <c r="D53" s="87"/>
      <c r="E53" s="86"/>
      <c r="F53" s="86"/>
      <c r="G53" s="88"/>
      <c r="H53" s="89"/>
      <c r="I53" s="90"/>
      <c r="J53" s="90"/>
      <c r="K53" s="91"/>
      <c r="L53" s="110"/>
      <c r="M53" s="92"/>
      <c r="N53" s="82"/>
      <c r="O53" s="82"/>
      <c r="P53" s="83"/>
      <c r="Q53" s="82"/>
      <c r="R53" s="83"/>
      <c r="S53" s="83"/>
      <c r="T53" s="82"/>
      <c r="U53" s="82"/>
      <c r="V53" s="84"/>
      <c r="W53" s="82"/>
      <c r="X53" s="99" t="str">
        <f>IF(LEN(N53)&gt;1,VLOOKUP(N53,Listas!$K$2:$L$259,2,0),"")</f>
        <v/>
      </c>
      <c r="Y53" s="99" t="str">
        <f>IF(LEN(N53)&gt;1,VLOOKUP(N53,Listas!$Q$2:$R$3,2,0),"")</f>
        <v/>
      </c>
      <c r="Z53" s="99" t="str">
        <f>IF(LEN(W53)&gt;1,VLOOKUP(W53,Listas!$N$2:$O$148,2,0),"")</f>
        <v/>
      </c>
      <c r="AA53" s="99" t="str">
        <f>IF(LEN(Q53)&gt;1,VLOOKUP(Q53,'Lista Dpto Prov Dist'!$A$73:$B$97,2,0),"")</f>
        <v/>
      </c>
      <c r="AB53" s="99" t="str">
        <f>IF(LEN(Q53)&gt;1,VLOOKUP(R53,'Lista Dpto Prov Dist'!$D$72:$E$268,2,0),"")</f>
        <v/>
      </c>
      <c r="AC53" s="99" t="str">
        <f>IF(LEN(Q53)&gt;1,VLOOKUP(S53,'Lista Dpto Prov Dist'!$G$73:$H$1951,2,0),"")</f>
        <v/>
      </c>
      <c r="AD53" s="99" t="str">
        <f t="shared" si="0"/>
        <v/>
      </c>
      <c r="AE53" s="99" t="str">
        <f t="shared" si="1"/>
        <v/>
      </c>
      <c r="AF53" s="83" t="str">
        <f t="shared" si="2"/>
        <v/>
      </c>
      <c r="AG53" s="103"/>
    </row>
    <row r="54" spans="1:33" ht="20.149999999999999" customHeight="1" x14ac:dyDescent="0.25">
      <c r="A54" s="85">
        <v>9</v>
      </c>
      <c r="B54" s="85"/>
      <c r="C54" s="86"/>
      <c r="D54" s="87"/>
      <c r="E54" s="86"/>
      <c r="F54" s="86"/>
      <c r="G54" s="88"/>
      <c r="H54" s="89"/>
      <c r="I54" s="90"/>
      <c r="J54" s="90"/>
      <c r="K54" s="91"/>
      <c r="L54" s="110"/>
      <c r="M54" s="92"/>
      <c r="N54" s="82"/>
      <c r="O54" s="82"/>
      <c r="P54" s="83"/>
      <c r="Q54" s="82"/>
      <c r="R54" s="83"/>
      <c r="S54" s="83"/>
      <c r="T54" s="82"/>
      <c r="U54" s="82"/>
      <c r="V54" s="84"/>
      <c r="W54" s="82"/>
      <c r="X54" s="99" t="str">
        <f>IF(LEN(N54)&gt;1,VLOOKUP(N54,Listas!$K$2:$L$259,2,0),"")</f>
        <v/>
      </c>
      <c r="Y54" s="99" t="str">
        <f>IF(LEN(N54)&gt;1,VLOOKUP(N54,Listas!$Q$2:$R$3,2,0),"")</f>
        <v/>
      </c>
      <c r="Z54" s="99" t="str">
        <f>IF(LEN(W54)&gt;1,VLOOKUP(W54,Listas!$N$2:$O$148,2,0),"")</f>
        <v/>
      </c>
      <c r="AA54" s="99" t="str">
        <f>IF(LEN(Q54)&gt;1,VLOOKUP(Q54,'Lista Dpto Prov Dist'!$A$73:$B$97,2,0),"")</f>
        <v/>
      </c>
      <c r="AB54" s="99" t="str">
        <f>IF(LEN(Q54)&gt;1,VLOOKUP(R54,'Lista Dpto Prov Dist'!$D$72:$E$268,2,0),"")</f>
        <v/>
      </c>
      <c r="AC54" s="99" t="str">
        <f>IF(LEN(Q54)&gt;1,VLOOKUP(S54,'Lista Dpto Prov Dist'!$G$73:$H$1951,2,0),"")</f>
        <v/>
      </c>
      <c r="AD54" s="99" t="str">
        <f t="shared" si="0"/>
        <v/>
      </c>
      <c r="AE54" s="99" t="str">
        <f t="shared" si="1"/>
        <v/>
      </c>
      <c r="AF54" s="83" t="str">
        <f t="shared" si="2"/>
        <v/>
      </c>
      <c r="AG54" s="103"/>
    </row>
    <row r="55" spans="1:33" ht="20.149999999999999" customHeight="1" x14ac:dyDescent="0.25">
      <c r="A55" s="85">
        <v>10</v>
      </c>
      <c r="B55" s="85"/>
      <c r="C55" s="86"/>
      <c r="D55" s="87"/>
      <c r="E55" s="86"/>
      <c r="F55" s="86"/>
      <c r="G55" s="88"/>
      <c r="H55" s="89"/>
      <c r="I55" s="90"/>
      <c r="J55" s="90"/>
      <c r="K55" s="91"/>
      <c r="L55" s="110"/>
      <c r="M55" s="92"/>
      <c r="N55" s="82"/>
      <c r="O55" s="82"/>
      <c r="P55" s="83"/>
      <c r="Q55" s="82"/>
      <c r="R55" s="83"/>
      <c r="S55" s="83"/>
      <c r="T55" s="82"/>
      <c r="U55" s="82"/>
      <c r="V55" s="84"/>
      <c r="W55" s="82"/>
      <c r="X55" s="99" t="str">
        <f>IF(LEN(N55)&gt;1,VLOOKUP(N55,Listas!$K$2:$L$259,2,0),"")</f>
        <v/>
      </c>
      <c r="Y55" s="99" t="str">
        <f>IF(LEN(N55)&gt;1,VLOOKUP(N55,Listas!$Q$2:$R$3,2,0),"")</f>
        <v/>
      </c>
      <c r="Z55" s="99" t="str">
        <f>IF(LEN(W55)&gt;1,VLOOKUP(W55,Listas!$N$2:$O$148,2,0),"")</f>
        <v/>
      </c>
      <c r="AA55" s="99" t="str">
        <f>IF(LEN(Q55)&gt;1,VLOOKUP(Q55,'Lista Dpto Prov Dist'!$A$73:$B$97,2,0),"")</f>
        <v/>
      </c>
      <c r="AB55" s="99" t="str">
        <f>IF(LEN(Q55)&gt;1,VLOOKUP(R55,'Lista Dpto Prov Dist'!$D$72:$E$268,2,0),"")</f>
        <v/>
      </c>
      <c r="AC55" s="99" t="str">
        <f>IF(LEN(Q55)&gt;1,VLOOKUP(S55,'Lista Dpto Prov Dist'!$G$73:$H$1951,2,0),"")</f>
        <v/>
      </c>
      <c r="AD55" s="99" t="str">
        <f t="shared" si="0"/>
        <v/>
      </c>
      <c r="AE55" s="99" t="str">
        <f t="shared" si="1"/>
        <v/>
      </c>
      <c r="AF55" s="83" t="str">
        <f t="shared" si="2"/>
        <v/>
      </c>
      <c r="AG55" s="103"/>
    </row>
    <row r="56" spans="1:33" ht="20.149999999999999" customHeight="1" x14ac:dyDescent="0.25">
      <c r="A56" s="85">
        <v>11</v>
      </c>
      <c r="B56" s="85"/>
      <c r="C56" s="86"/>
      <c r="D56" s="87"/>
      <c r="E56" s="86"/>
      <c r="F56" s="86"/>
      <c r="G56" s="88"/>
      <c r="H56" s="89"/>
      <c r="I56" s="90"/>
      <c r="J56" s="90"/>
      <c r="K56" s="91"/>
      <c r="L56" s="110"/>
      <c r="M56" s="92"/>
      <c r="N56" s="82"/>
      <c r="O56" s="82"/>
      <c r="P56" s="83"/>
      <c r="Q56" s="82"/>
      <c r="R56" s="83"/>
      <c r="S56" s="83"/>
      <c r="T56" s="82"/>
      <c r="U56" s="82"/>
      <c r="V56" s="84"/>
      <c r="W56" s="82"/>
      <c r="X56" s="99" t="str">
        <f>IF(LEN(N56)&gt;1,VLOOKUP(N56,Listas!$K$2:$L$259,2,0),"")</f>
        <v/>
      </c>
      <c r="Y56" s="99" t="str">
        <f>IF(LEN(N56)&gt;1,VLOOKUP(N56,Listas!$Q$2:$R$3,2,0),"")</f>
        <v/>
      </c>
      <c r="Z56" s="99" t="str">
        <f>IF(LEN(W56)&gt;1,VLOOKUP(W56,Listas!$N$2:$O$148,2,0),"")</f>
        <v/>
      </c>
      <c r="AA56" s="99" t="str">
        <f>IF(LEN(Q56)&gt;1,VLOOKUP(Q56,'Lista Dpto Prov Dist'!$A$73:$B$97,2,0),"")</f>
        <v/>
      </c>
      <c r="AB56" s="99" t="str">
        <f>IF(LEN(Q56)&gt;1,VLOOKUP(R56,'Lista Dpto Prov Dist'!$D$72:$E$268,2,0),"")</f>
        <v/>
      </c>
      <c r="AC56" s="99" t="str">
        <f>IF(LEN(Q56)&gt;1,VLOOKUP(S56,'Lista Dpto Prov Dist'!$G$73:$H$1951,2,0),"")</f>
        <v/>
      </c>
      <c r="AD56" s="99" t="str">
        <f t="shared" si="0"/>
        <v/>
      </c>
      <c r="AE56" s="99" t="str">
        <f t="shared" si="1"/>
        <v/>
      </c>
      <c r="AF56" s="83" t="str">
        <f t="shared" si="2"/>
        <v/>
      </c>
      <c r="AG56" s="103"/>
    </row>
    <row r="57" spans="1:33" ht="20.149999999999999" customHeight="1" x14ac:dyDescent="0.25">
      <c r="A57" s="85">
        <v>12</v>
      </c>
      <c r="B57" s="85"/>
      <c r="C57" s="86"/>
      <c r="D57" s="87"/>
      <c r="E57" s="86"/>
      <c r="F57" s="86"/>
      <c r="G57" s="88"/>
      <c r="H57" s="89"/>
      <c r="I57" s="90"/>
      <c r="J57" s="90"/>
      <c r="K57" s="91"/>
      <c r="L57" s="110"/>
      <c r="M57" s="92"/>
      <c r="N57" s="82"/>
      <c r="O57" s="82"/>
      <c r="P57" s="83"/>
      <c r="Q57" s="82"/>
      <c r="R57" s="83"/>
      <c r="S57" s="83"/>
      <c r="T57" s="82"/>
      <c r="U57" s="82"/>
      <c r="V57" s="84"/>
      <c r="W57" s="82"/>
      <c r="X57" s="99" t="str">
        <f>IF(LEN(N57)&gt;1,VLOOKUP(N57,Listas!$K$2:$L$259,2,0),"")</f>
        <v/>
      </c>
      <c r="Y57" s="99" t="str">
        <f>IF(LEN(N57)&gt;1,VLOOKUP(N57,Listas!$Q$2:$R$3,2,0),"")</f>
        <v/>
      </c>
      <c r="Z57" s="99" t="str">
        <f>IF(LEN(W57)&gt;1,VLOOKUP(W57,Listas!$N$2:$O$148,2,0),"")</f>
        <v/>
      </c>
      <c r="AA57" s="99" t="str">
        <f>IF(LEN(Q57)&gt;1,VLOOKUP(Q57,'Lista Dpto Prov Dist'!$A$73:$B$97,2,0),"")</f>
        <v/>
      </c>
      <c r="AB57" s="99" t="str">
        <f>IF(LEN(Q57)&gt;1,VLOOKUP(R57,'Lista Dpto Prov Dist'!$D$72:$E$268,2,0),"")</f>
        <v/>
      </c>
      <c r="AC57" s="99" t="str">
        <f>IF(LEN(Q57)&gt;1,VLOOKUP(S57,'Lista Dpto Prov Dist'!$G$73:$H$1951,2,0),"")</f>
        <v/>
      </c>
      <c r="AD57" s="99" t="str">
        <f t="shared" si="0"/>
        <v/>
      </c>
      <c r="AE57" s="99" t="str">
        <f t="shared" si="1"/>
        <v/>
      </c>
      <c r="AF57" s="83" t="str">
        <f t="shared" si="2"/>
        <v/>
      </c>
      <c r="AG57" s="103"/>
    </row>
    <row r="58" spans="1:33" ht="20.149999999999999" customHeight="1" x14ac:dyDescent="0.25">
      <c r="A58" s="85">
        <v>13</v>
      </c>
      <c r="B58" s="85"/>
      <c r="C58" s="86"/>
      <c r="D58" s="87"/>
      <c r="E58" s="86"/>
      <c r="F58" s="86"/>
      <c r="G58" s="88"/>
      <c r="H58" s="89"/>
      <c r="I58" s="90"/>
      <c r="J58" s="90"/>
      <c r="K58" s="91"/>
      <c r="L58" s="110"/>
      <c r="M58" s="92"/>
      <c r="N58" s="82"/>
      <c r="O58" s="82"/>
      <c r="P58" s="83"/>
      <c r="Q58" s="82"/>
      <c r="R58" s="83"/>
      <c r="S58" s="83"/>
      <c r="T58" s="82"/>
      <c r="U58" s="82"/>
      <c r="V58" s="84"/>
      <c r="W58" s="82"/>
      <c r="X58" s="99" t="str">
        <f>IF(LEN(N58)&gt;1,VLOOKUP(N58,Listas!$K$2:$L$259,2,0),"")</f>
        <v/>
      </c>
      <c r="Y58" s="99" t="str">
        <f>IF(LEN(N58)&gt;1,VLOOKUP(N58,Listas!$Q$2:$R$3,2,0),"")</f>
        <v/>
      </c>
      <c r="Z58" s="99" t="str">
        <f>IF(LEN(W58)&gt;1,VLOOKUP(W58,Listas!$N$2:$O$148,2,0),"")</f>
        <v/>
      </c>
      <c r="AA58" s="99" t="str">
        <f>IF(LEN(Q58)&gt;1,VLOOKUP(Q58,'Lista Dpto Prov Dist'!$A$73:$B$97,2,0),"")</f>
        <v/>
      </c>
      <c r="AB58" s="99" t="str">
        <f>IF(LEN(Q58)&gt;1,VLOOKUP(R58,'Lista Dpto Prov Dist'!$D$72:$E$268,2,0),"")</f>
        <v/>
      </c>
      <c r="AC58" s="99" t="str">
        <f>IF(LEN(Q58)&gt;1,VLOOKUP(S58,'Lista Dpto Prov Dist'!$G$73:$H$1951,2,0),"")</f>
        <v/>
      </c>
      <c r="AD58" s="99" t="str">
        <f t="shared" si="0"/>
        <v/>
      </c>
      <c r="AE58" s="99" t="str">
        <f t="shared" si="1"/>
        <v/>
      </c>
      <c r="AF58" s="83" t="str">
        <f t="shared" si="2"/>
        <v/>
      </c>
      <c r="AG58" s="103"/>
    </row>
    <row r="59" spans="1:33" ht="20.149999999999999" customHeight="1" x14ac:dyDescent="0.25">
      <c r="A59" s="85">
        <v>14</v>
      </c>
      <c r="B59" s="85"/>
      <c r="C59" s="86"/>
      <c r="D59" s="87"/>
      <c r="E59" s="86"/>
      <c r="F59" s="86"/>
      <c r="G59" s="88"/>
      <c r="H59" s="89"/>
      <c r="I59" s="90"/>
      <c r="J59" s="90"/>
      <c r="K59" s="91"/>
      <c r="L59" s="110"/>
      <c r="M59" s="92"/>
      <c r="N59" s="82"/>
      <c r="O59" s="82"/>
      <c r="P59" s="83"/>
      <c r="Q59" s="82"/>
      <c r="R59" s="83"/>
      <c r="S59" s="83"/>
      <c r="T59" s="82"/>
      <c r="U59" s="82"/>
      <c r="V59" s="84"/>
      <c r="W59" s="82"/>
      <c r="X59" s="99" t="str">
        <f>IF(LEN(N59)&gt;1,VLOOKUP(N59,Listas!$K$2:$L$259,2,0),"")</f>
        <v/>
      </c>
      <c r="Y59" s="99" t="str">
        <f>IF(LEN(N59)&gt;1,VLOOKUP(N59,Listas!$Q$2:$R$3,2,0),"")</f>
        <v/>
      </c>
      <c r="Z59" s="99" t="str">
        <f>IF(LEN(W59)&gt;1,VLOOKUP(W59,Listas!$N$2:$O$148,2,0),"")</f>
        <v/>
      </c>
      <c r="AA59" s="99" t="str">
        <f>IF(LEN(Q59)&gt;1,VLOOKUP(Q59,'Lista Dpto Prov Dist'!$A$73:$B$97,2,0),"")</f>
        <v/>
      </c>
      <c r="AB59" s="99" t="str">
        <f>IF(LEN(Q59)&gt;1,VLOOKUP(R59,'Lista Dpto Prov Dist'!$D$72:$E$268,2,0),"")</f>
        <v/>
      </c>
      <c r="AC59" s="99" t="str">
        <f>IF(LEN(Q59)&gt;1,VLOOKUP(S59,'Lista Dpto Prov Dist'!$G$73:$H$1951,2,0),"")</f>
        <v/>
      </c>
      <c r="AD59" s="99" t="str">
        <f t="shared" si="0"/>
        <v/>
      </c>
      <c r="AE59" s="99" t="str">
        <f t="shared" si="1"/>
        <v/>
      </c>
      <c r="AF59" s="83" t="str">
        <f t="shared" si="2"/>
        <v/>
      </c>
      <c r="AG59" s="103"/>
    </row>
    <row r="60" spans="1:33" ht="20.149999999999999" customHeight="1" x14ac:dyDescent="0.25">
      <c r="A60" s="85">
        <v>15</v>
      </c>
      <c r="B60" s="85"/>
      <c r="C60" s="86"/>
      <c r="D60" s="87"/>
      <c r="E60" s="86"/>
      <c r="F60" s="86"/>
      <c r="G60" s="88"/>
      <c r="H60" s="89"/>
      <c r="I60" s="90"/>
      <c r="J60" s="90"/>
      <c r="K60" s="91"/>
      <c r="L60" s="110"/>
      <c r="M60" s="92"/>
      <c r="N60" s="82"/>
      <c r="O60" s="82"/>
      <c r="P60" s="83"/>
      <c r="Q60" s="82"/>
      <c r="R60" s="83"/>
      <c r="S60" s="83"/>
      <c r="T60" s="82"/>
      <c r="U60" s="82"/>
      <c r="V60" s="84"/>
      <c r="W60" s="82"/>
      <c r="X60" s="99" t="str">
        <f>IF(LEN(N60)&gt;1,VLOOKUP(N60,Listas!$K$2:$L$259,2,0),"")</f>
        <v/>
      </c>
      <c r="Y60" s="99" t="str">
        <f>IF(LEN(N60)&gt;1,VLOOKUP(N60,Listas!$Q$2:$R$3,2,0),"")</f>
        <v/>
      </c>
      <c r="Z60" s="99" t="str">
        <f>IF(LEN(W60)&gt;1,VLOOKUP(W60,Listas!$N$2:$O$148,2,0),"")</f>
        <v/>
      </c>
      <c r="AA60" s="99" t="str">
        <f>IF(LEN(Q60)&gt;1,VLOOKUP(Q60,'Lista Dpto Prov Dist'!$A$73:$B$97,2,0),"")</f>
        <v/>
      </c>
      <c r="AB60" s="99" t="str">
        <f>IF(LEN(Q60)&gt;1,VLOOKUP(R60,'Lista Dpto Prov Dist'!$D$72:$E$268,2,0),"")</f>
        <v/>
      </c>
      <c r="AC60" s="99" t="str">
        <f>IF(LEN(Q60)&gt;1,VLOOKUP(S60,'Lista Dpto Prov Dist'!$G$73:$H$1951,2,0),"")</f>
        <v/>
      </c>
      <c r="AD60" s="99" t="str">
        <f t="shared" si="0"/>
        <v/>
      </c>
      <c r="AE60" s="99" t="str">
        <f t="shared" si="1"/>
        <v/>
      </c>
      <c r="AF60" s="83" t="str">
        <f t="shared" si="2"/>
        <v/>
      </c>
      <c r="AG60" s="103"/>
    </row>
    <row r="61" spans="1:33" ht="20.149999999999999" customHeight="1" x14ac:dyDescent="0.25">
      <c r="A61" s="85">
        <v>16</v>
      </c>
      <c r="B61" s="85"/>
      <c r="C61" s="86"/>
      <c r="D61" s="87"/>
      <c r="E61" s="86"/>
      <c r="F61" s="86"/>
      <c r="G61" s="88"/>
      <c r="H61" s="89"/>
      <c r="I61" s="90"/>
      <c r="J61" s="90"/>
      <c r="K61" s="91"/>
      <c r="L61" s="110"/>
      <c r="M61" s="92"/>
      <c r="N61" s="82"/>
      <c r="O61" s="82"/>
      <c r="P61" s="83"/>
      <c r="Q61" s="82"/>
      <c r="R61" s="83"/>
      <c r="S61" s="83"/>
      <c r="T61" s="82"/>
      <c r="U61" s="82"/>
      <c r="V61" s="84"/>
      <c r="W61" s="82"/>
      <c r="X61" s="99" t="str">
        <f>IF(LEN(N61)&gt;1,VLOOKUP(N61,Listas!$K$2:$L$259,2,0),"")</f>
        <v/>
      </c>
      <c r="Y61" s="99" t="str">
        <f>IF(LEN(N61)&gt;1,VLOOKUP(N61,Listas!$Q$2:$R$3,2,0),"")</f>
        <v/>
      </c>
      <c r="Z61" s="99" t="str">
        <f>IF(LEN(W61)&gt;1,VLOOKUP(W61,Listas!$N$2:$O$148,2,0),"")</f>
        <v/>
      </c>
      <c r="AA61" s="99" t="str">
        <f>IF(LEN(Q61)&gt;1,VLOOKUP(Q61,'Lista Dpto Prov Dist'!$A$73:$B$97,2,0),"")</f>
        <v/>
      </c>
      <c r="AB61" s="99" t="str">
        <f>IF(LEN(Q61)&gt;1,VLOOKUP(R61,'Lista Dpto Prov Dist'!$D$72:$E$268,2,0),"")</f>
        <v/>
      </c>
      <c r="AC61" s="99" t="str">
        <f>IF(LEN(Q61)&gt;1,VLOOKUP(S61,'Lista Dpto Prov Dist'!$G$73:$H$1951,2,0),"")</f>
        <v/>
      </c>
      <c r="AD61" s="99" t="str">
        <f t="shared" si="0"/>
        <v/>
      </c>
      <c r="AE61" s="99" t="str">
        <f t="shared" si="1"/>
        <v/>
      </c>
      <c r="AF61" s="83" t="str">
        <f t="shared" si="2"/>
        <v/>
      </c>
      <c r="AG61" s="103"/>
    </row>
    <row r="62" spans="1:33" ht="20.149999999999999" customHeight="1" x14ac:dyDescent="0.25">
      <c r="A62" s="85">
        <v>17</v>
      </c>
      <c r="B62" s="85"/>
      <c r="C62" s="86"/>
      <c r="D62" s="87"/>
      <c r="E62" s="86"/>
      <c r="F62" s="86"/>
      <c r="G62" s="88"/>
      <c r="H62" s="89"/>
      <c r="I62" s="90"/>
      <c r="J62" s="90"/>
      <c r="K62" s="91"/>
      <c r="L62" s="110"/>
      <c r="M62" s="92"/>
      <c r="N62" s="82"/>
      <c r="O62" s="82"/>
      <c r="P62" s="83"/>
      <c r="Q62" s="82"/>
      <c r="R62" s="83"/>
      <c r="S62" s="83"/>
      <c r="T62" s="82"/>
      <c r="U62" s="82"/>
      <c r="V62" s="84"/>
      <c r="W62" s="82"/>
      <c r="X62" s="99" t="str">
        <f>IF(LEN(N62)&gt;1,VLOOKUP(N62,Listas!$K$2:$L$259,2,0),"")</f>
        <v/>
      </c>
      <c r="Y62" s="99" t="str">
        <f>IF(LEN(N62)&gt;1,VLOOKUP(N62,Listas!$Q$2:$R$3,2,0),"")</f>
        <v/>
      </c>
      <c r="Z62" s="99" t="str">
        <f>IF(LEN(W62)&gt;1,VLOOKUP(W62,Listas!$N$2:$O$148,2,0),"")</f>
        <v/>
      </c>
      <c r="AA62" s="99" t="str">
        <f>IF(LEN(Q62)&gt;1,VLOOKUP(Q62,'Lista Dpto Prov Dist'!$A$73:$B$97,2,0),"")</f>
        <v/>
      </c>
      <c r="AB62" s="99" t="str">
        <f>IF(LEN(Q62)&gt;1,VLOOKUP(R62,'Lista Dpto Prov Dist'!$D$72:$E$268,2,0),"")</f>
        <v/>
      </c>
      <c r="AC62" s="99" t="str">
        <f>IF(LEN(Q62)&gt;1,VLOOKUP(S62,'Lista Dpto Prov Dist'!$G$73:$H$1951,2,0),"")</f>
        <v/>
      </c>
      <c r="AD62" s="99" t="str">
        <f t="shared" si="0"/>
        <v/>
      </c>
      <c r="AE62" s="99" t="str">
        <f t="shared" si="1"/>
        <v/>
      </c>
      <c r="AF62" s="83" t="str">
        <f t="shared" si="2"/>
        <v/>
      </c>
      <c r="AG62" s="103"/>
    </row>
    <row r="63" spans="1:33" ht="20.149999999999999" customHeight="1" x14ac:dyDescent="0.25">
      <c r="A63" s="85">
        <v>18</v>
      </c>
      <c r="B63" s="85"/>
      <c r="C63" s="86"/>
      <c r="D63" s="87"/>
      <c r="E63" s="86"/>
      <c r="F63" s="86"/>
      <c r="G63" s="88"/>
      <c r="H63" s="89"/>
      <c r="I63" s="90"/>
      <c r="J63" s="90"/>
      <c r="K63" s="91"/>
      <c r="L63" s="110"/>
      <c r="M63" s="92"/>
      <c r="N63" s="82"/>
      <c r="O63" s="82"/>
      <c r="P63" s="83"/>
      <c r="Q63" s="82"/>
      <c r="R63" s="83"/>
      <c r="S63" s="83"/>
      <c r="T63" s="82"/>
      <c r="U63" s="82"/>
      <c r="V63" s="84"/>
      <c r="W63" s="82"/>
      <c r="X63" s="99" t="str">
        <f>IF(LEN(N63)&gt;1,VLOOKUP(N63,Listas!$K$2:$L$259,2,0),"")</f>
        <v/>
      </c>
      <c r="Y63" s="99" t="str">
        <f>IF(LEN(N63)&gt;1,VLOOKUP(N63,Listas!$Q$2:$R$3,2,0),"")</f>
        <v/>
      </c>
      <c r="Z63" s="99" t="str">
        <f>IF(LEN(W63)&gt;1,VLOOKUP(W63,Listas!$N$2:$O$148,2,0),"")</f>
        <v/>
      </c>
      <c r="AA63" s="99" t="str">
        <f>IF(LEN(Q63)&gt;1,VLOOKUP(Q63,'Lista Dpto Prov Dist'!$A$73:$B$97,2,0),"")</f>
        <v/>
      </c>
      <c r="AB63" s="99" t="str">
        <f>IF(LEN(Q63)&gt;1,VLOOKUP(R63,'Lista Dpto Prov Dist'!$D$72:$E$268,2,0),"")</f>
        <v/>
      </c>
      <c r="AC63" s="99" t="str">
        <f>IF(LEN(Q63)&gt;1,VLOOKUP(S63,'Lista Dpto Prov Dist'!$G$73:$H$1951,2,0),"")</f>
        <v/>
      </c>
      <c r="AD63" s="99" t="str">
        <f t="shared" si="0"/>
        <v/>
      </c>
      <c r="AE63" s="99" t="str">
        <f t="shared" si="1"/>
        <v/>
      </c>
      <c r="AF63" s="83" t="str">
        <f t="shared" si="2"/>
        <v/>
      </c>
      <c r="AG63" s="103"/>
    </row>
    <row r="64" spans="1:33" ht="20.149999999999999" customHeight="1" x14ac:dyDescent="0.25">
      <c r="A64" s="85">
        <v>19</v>
      </c>
      <c r="B64" s="85"/>
      <c r="C64" s="86"/>
      <c r="D64" s="87"/>
      <c r="E64" s="86"/>
      <c r="F64" s="86"/>
      <c r="G64" s="88"/>
      <c r="H64" s="89"/>
      <c r="I64" s="90"/>
      <c r="J64" s="90"/>
      <c r="K64" s="91"/>
      <c r="L64" s="110"/>
      <c r="M64" s="92"/>
      <c r="N64" s="82"/>
      <c r="O64" s="82"/>
      <c r="P64" s="83"/>
      <c r="Q64" s="82"/>
      <c r="R64" s="83"/>
      <c r="S64" s="83"/>
      <c r="T64" s="82"/>
      <c r="U64" s="82"/>
      <c r="V64" s="84"/>
      <c r="W64" s="82"/>
      <c r="X64" s="99" t="str">
        <f>IF(LEN(N64)&gt;1,VLOOKUP(N64,Listas!$K$2:$L$259,2,0),"")</f>
        <v/>
      </c>
      <c r="Y64" s="99" t="str">
        <f>IF(LEN(N64)&gt;1,VLOOKUP(N64,Listas!$Q$2:$R$3,2,0),"")</f>
        <v/>
      </c>
      <c r="Z64" s="99" t="str">
        <f>IF(LEN(W64)&gt;1,VLOOKUP(W64,Listas!$N$2:$O$148,2,0),"")</f>
        <v/>
      </c>
      <c r="AA64" s="99" t="str">
        <f>IF(LEN(Q64)&gt;1,VLOOKUP(Q64,'Lista Dpto Prov Dist'!$A$73:$B$97,2,0),"")</f>
        <v/>
      </c>
      <c r="AB64" s="99" t="str">
        <f>IF(LEN(Q64)&gt;1,VLOOKUP(R64,'Lista Dpto Prov Dist'!$D$72:$E$268,2,0),"")</f>
        <v/>
      </c>
      <c r="AC64" s="99" t="str">
        <f>IF(LEN(Q64)&gt;1,VLOOKUP(S64,'Lista Dpto Prov Dist'!$G$73:$H$1951,2,0),"")</f>
        <v/>
      </c>
      <c r="AD64" s="99" t="str">
        <f t="shared" si="0"/>
        <v/>
      </c>
      <c r="AE64" s="99" t="str">
        <f t="shared" si="1"/>
        <v/>
      </c>
      <c r="AF64" s="83" t="str">
        <f t="shared" si="2"/>
        <v/>
      </c>
      <c r="AG64" s="103"/>
    </row>
    <row r="65" spans="1:33" ht="20.149999999999999" customHeight="1" x14ac:dyDescent="0.25">
      <c r="A65" s="85">
        <v>20</v>
      </c>
      <c r="B65" s="85"/>
      <c r="C65" s="86"/>
      <c r="D65" s="87"/>
      <c r="E65" s="86"/>
      <c r="F65" s="86"/>
      <c r="G65" s="88"/>
      <c r="H65" s="89"/>
      <c r="I65" s="90"/>
      <c r="J65" s="90"/>
      <c r="K65" s="91"/>
      <c r="L65" s="110"/>
      <c r="M65" s="92"/>
      <c r="N65" s="82"/>
      <c r="O65" s="82"/>
      <c r="P65" s="83"/>
      <c r="Q65" s="82"/>
      <c r="R65" s="83"/>
      <c r="S65" s="83"/>
      <c r="T65" s="82"/>
      <c r="U65" s="82"/>
      <c r="V65" s="84"/>
      <c r="W65" s="82"/>
      <c r="X65" s="99" t="str">
        <f>IF(LEN(N65)&gt;1,VLOOKUP(N65,Listas!$K$2:$L$259,2,0),"")</f>
        <v/>
      </c>
      <c r="Y65" s="99" t="str">
        <f>IF(LEN(N65)&gt;1,VLOOKUP(N65,Listas!$Q$2:$R$3,2,0),"")</f>
        <v/>
      </c>
      <c r="Z65" s="99" t="str">
        <f>IF(LEN(W65)&gt;1,VLOOKUP(W65,Listas!$N$2:$O$148,2,0),"")</f>
        <v/>
      </c>
      <c r="AA65" s="99" t="str">
        <f>IF(LEN(Q65)&gt;1,VLOOKUP(Q65,'Lista Dpto Prov Dist'!$A$73:$B$97,2,0),"")</f>
        <v/>
      </c>
      <c r="AB65" s="99" t="str">
        <f>IF(LEN(Q65)&gt;1,VLOOKUP(R65,'Lista Dpto Prov Dist'!$D$72:$E$268,2,0),"")</f>
        <v/>
      </c>
      <c r="AC65" s="99" t="str">
        <f>IF(LEN(Q65)&gt;1,VLOOKUP(S65,'Lista Dpto Prov Dist'!$G$73:$H$1951,2,0),"")</f>
        <v/>
      </c>
      <c r="AD65" s="99" t="str">
        <f t="shared" si="0"/>
        <v/>
      </c>
      <c r="AE65" s="99" t="str">
        <f t="shared" si="1"/>
        <v/>
      </c>
      <c r="AF65" s="83" t="str">
        <f t="shared" si="2"/>
        <v/>
      </c>
      <c r="AG65" s="103"/>
    </row>
    <row r="66" spans="1:33" ht="20.149999999999999" customHeight="1" x14ac:dyDescent="0.25">
      <c r="A66" s="85">
        <v>21</v>
      </c>
      <c r="B66" s="85"/>
      <c r="C66" s="86"/>
      <c r="D66" s="87"/>
      <c r="E66" s="86"/>
      <c r="F66" s="86"/>
      <c r="G66" s="88"/>
      <c r="H66" s="89"/>
      <c r="I66" s="90"/>
      <c r="J66" s="90"/>
      <c r="K66" s="91"/>
      <c r="L66" s="110"/>
      <c r="M66" s="92"/>
      <c r="N66" s="82"/>
      <c r="O66" s="82"/>
      <c r="P66" s="83"/>
      <c r="Q66" s="82"/>
      <c r="R66" s="83"/>
      <c r="S66" s="83"/>
      <c r="T66" s="82"/>
      <c r="U66" s="82"/>
      <c r="V66" s="84"/>
      <c r="W66" s="82"/>
      <c r="X66" s="99" t="str">
        <f>IF(LEN(N66)&gt;1,VLOOKUP(N66,Listas!$K$2:$L$259,2,0),"")</f>
        <v/>
      </c>
      <c r="Y66" s="99" t="str">
        <f>IF(LEN(N66)&gt;1,VLOOKUP(N66,Listas!$Q$2:$R$3,2,0),"")</f>
        <v/>
      </c>
      <c r="Z66" s="99" t="str">
        <f>IF(LEN(W66)&gt;1,VLOOKUP(W66,Listas!$N$2:$O$148,2,0),"")</f>
        <v/>
      </c>
      <c r="AA66" s="99" t="str">
        <f>IF(LEN(Q66)&gt;1,VLOOKUP(Q66,'Lista Dpto Prov Dist'!$A$73:$B$97,2,0),"")</f>
        <v/>
      </c>
      <c r="AB66" s="99" t="str">
        <f>IF(LEN(Q66)&gt;1,VLOOKUP(R66,'Lista Dpto Prov Dist'!$D$72:$E$268,2,0),"")</f>
        <v/>
      </c>
      <c r="AC66" s="99" t="str">
        <f>IF(LEN(Q66)&gt;1,VLOOKUP(S66,'Lista Dpto Prov Dist'!$G$73:$H$1951,2,0),"")</f>
        <v/>
      </c>
      <c r="AD66" s="99" t="str">
        <f t="shared" si="0"/>
        <v/>
      </c>
      <c r="AE66" s="99" t="str">
        <f t="shared" si="1"/>
        <v/>
      </c>
      <c r="AF66" s="83" t="str">
        <f t="shared" si="2"/>
        <v/>
      </c>
      <c r="AG66" s="103"/>
    </row>
    <row r="67" spans="1:33" ht="20.149999999999999" customHeight="1" x14ac:dyDescent="0.25">
      <c r="A67" s="85">
        <v>22</v>
      </c>
      <c r="B67" s="85"/>
      <c r="C67" s="86"/>
      <c r="D67" s="87"/>
      <c r="E67" s="86"/>
      <c r="F67" s="86"/>
      <c r="G67" s="88"/>
      <c r="H67" s="89"/>
      <c r="I67" s="90"/>
      <c r="J67" s="90"/>
      <c r="K67" s="91"/>
      <c r="L67" s="110"/>
      <c r="M67" s="92"/>
      <c r="N67" s="82"/>
      <c r="O67" s="82"/>
      <c r="P67" s="83"/>
      <c r="Q67" s="82"/>
      <c r="R67" s="83"/>
      <c r="S67" s="83"/>
      <c r="T67" s="82"/>
      <c r="U67" s="82"/>
      <c r="V67" s="84"/>
      <c r="W67" s="82"/>
      <c r="X67" s="99" t="str">
        <f>IF(LEN(N67)&gt;1,VLOOKUP(N67,Listas!$K$2:$L$259,2,0),"")</f>
        <v/>
      </c>
      <c r="Y67" s="99" t="str">
        <f>IF(LEN(N67)&gt;1,VLOOKUP(N67,Listas!$Q$2:$R$3,2,0),"")</f>
        <v/>
      </c>
      <c r="Z67" s="99" t="str">
        <f>IF(LEN(W67)&gt;1,VLOOKUP(W67,Listas!$N$2:$O$148,2,0),"")</f>
        <v/>
      </c>
      <c r="AA67" s="99" t="str">
        <f>IF(LEN(Q67)&gt;1,VLOOKUP(Q67,'Lista Dpto Prov Dist'!$A$73:$B$97,2,0),"")</f>
        <v/>
      </c>
      <c r="AB67" s="99" t="str">
        <f>IF(LEN(Q67)&gt;1,VLOOKUP(R67,'Lista Dpto Prov Dist'!$D$72:$E$268,2,0),"")</f>
        <v/>
      </c>
      <c r="AC67" s="99" t="str">
        <f>IF(LEN(Q67)&gt;1,VLOOKUP(S67,'Lista Dpto Prov Dist'!$G$73:$H$1951,2,0),"")</f>
        <v/>
      </c>
      <c r="AD67" s="99" t="str">
        <f t="shared" si="0"/>
        <v/>
      </c>
      <c r="AE67" s="99" t="str">
        <f t="shared" si="1"/>
        <v/>
      </c>
      <c r="AF67" s="83" t="str">
        <f t="shared" si="2"/>
        <v/>
      </c>
      <c r="AG67" s="103"/>
    </row>
    <row r="68" spans="1:33" ht="20.149999999999999" customHeight="1" x14ac:dyDescent="0.25">
      <c r="A68" s="85">
        <v>23</v>
      </c>
      <c r="B68" s="85"/>
      <c r="C68" s="86"/>
      <c r="D68" s="87"/>
      <c r="E68" s="86"/>
      <c r="F68" s="86"/>
      <c r="G68" s="88"/>
      <c r="H68" s="89"/>
      <c r="I68" s="90"/>
      <c r="J68" s="90"/>
      <c r="K68" s="91"/>
      <c r="L68" s="110"/>
      <c r="M68" s="92"/>
      <c r="N68" s="82"/>
      <c r="O68" s="82"/>
      <c r="P68" s="83"/>
      <c r="Q68" s="82"/>
      <c r="R68" s="83"/>
      <c r="S68" s="83"/>
      <c r="T68" s="82"/>
      <c r="U68" s="82"/>
      <c r="V68" s="84"/>
      <c r="W68" s="82"/>
      <c r="X68" s="99" t="str">
        <f>IF(LEN(N68)&gt;1,VLOOKUP(N68,Listas!$K$2:$L$259,2,0),"")</f>
        <v/>
      </c>
      <c r="Y68" s="99" t="str">
        <f>IF(LEN(N68)&gt;1,VLOOKUP(N68,Listas!$Q$2:$R$3,2,0),"")</f>
        <v/>
      </c>
      <c r="Z68" s="99" t="str">
        <f>IF(LEN(W68)&gt;1,VLOOKUP(W68,Listas!$N$2:$O$148,2,0),"")</f>
        <v/>
      </c>
      <c r="AA68" s="99" t="str">
        <f>IF(LEN(Q68)&gt;1,VLOOKUP(Q68,'Lista Dpto Prov Dist'!$A$73:$B$97,2,0),"")</f>
        <v/>
      </c>
      <c r="AB68" s="99" t="str">
        <f>IF(LEN(Q68)&gt;1,VLOOKUP(R68,'Lista Dpto Prov Dist'!$D$72:$E$268,2,0),"")</f>
        <v/>
      </c>
      <c r="AC68" s="99" t="str">
        <f>IF(LEN(Q68)&gt;1,VLOOKUP(S68,'Lista Dpto Prov Dist'!$G$73:$H$1951,2,0),"")</f>
        <v/>
      </c>
      <c r="AD68" s="99" t="str">
        <f t="shared" si="0"/>
        <v/>
      </c>
      <c r="AE68" s="99" t="str">
        <f t="shared" si="1"/>
        <v/>
      </c>
      <c r="AF68" s="83" t="str">
        <f t="shared" si="2"/>
        <v/>
      </c>
      <c r="AG68" s="103"/>
    </row>
    <row r="69" spans="1:33" ht="20.149999999999999" customHeight="1" x14ac:dyDescent="0.25">
      <c r="A69" s="85">
        <v>24</v>
      </c>
      <c r="B69" s="85"/>
      <c r="C69" s="86"/>
      <c r="D69" s="87"/>
      <c r="E69" s="86"/>
      <c r="F69" s="86"/>
      <c r="G69" s="88"/>
      <c r="H69" s="89"/>
      <c r="I69" s="90"/>
      <c r="J69" s="90"/>
      <c r="K69" s="91"/>
      <c r="L69" s="110"/>
      <c r="M69" s="92"/>
      <c r="N69" s="82"/>
      <c r="O69" s="82"/>
      <c r="P69" s="83"/>
      <c r="Q69" s="82"/>
      <c r="R69" s="83"/>
      <c r="S69" s="83"/>
      <c r="T69" s="82"/>
      <c r="U69" s="82"/>
      <c r="V69" s="84"/>
      <c r="W69" s="82"/>
      <c r="X69" s="99" t="str">
        <f>IF(LEN(N69)&gt;1,VLOOKUP(N69,Listas!$K$2:$L$259,2,0),"")</f>
        <v/>
      </c>
      <c r="Y69" s="99" t="str">
        <f>IF(LEN(N69)&gt;1,VLOOKUP(N69,Listas!$Q$2:$R$3,2,0),"")</f>
        <v/>
      </c>
      <c r="Z69" s="99" t="str">
        <f>IF(LEN(W69)&gt;1,VLOOKUP(W69,Listas!$N$2:$O$148,2,0),"")</f>
        <v/>
      </c>
      <c r="AA69" s="99" t="str">
        <f>IF(LEN(Q69)&gt;1,VLOOKUP(Q69,'Lista Dpto Prov Dist'!$A$73:$B$97,2,0),"")</f>
        <v/>
      </c>
      <c r="AB69" s="99" t="str">
        <f>IF(LEN(Q69)&gt;1,VLOOKUP(R69,'Lista Dpto Prov Dist'!$D$72:$E$268,2,0),"")</f>
        <v/>
      </c>
      <c r="AC69" s="99" t="str">
        <f>IF(LEN(Q69)&gt;1,VLOOKUP(S69,'Lista Dpto Prov Dist'!$G$73:$H$1951,2,0),"")</f>
        <v/>
      </c>
      <c r="AD69" s="99" t="str">
        <f t="shared" si="0"/>
        <v/>
      </c>
      <c r="AE69" s="99" t="str">
        <f t="shared" si="1"/>
        <v/>
      </c>
      <c r="AF69" s="83" t="str">
        <f t="shared" si="2"/>
        <v/>
      </c>
      <c r="AG69" s="103"/>
    </row>
    <row r="70" spans="1:33" ht="20.149999999999999" customHeight="1" x14ac:dyDescent="0.25">
      <c r="A70" s="85">
        <v>25</v>
      </c>
      <c r="B70" s="85"/>
      <c r="C70" s="86"/>
      <c r="D70" s="87"/>
      <c r="E70" s="86"/>
      <c r="F70" s="86"/>
      <c r="G70" s="88"/>
      <c r="H70" s="89"/>
      <c r="I70" s="90"/>
      <c r="J70" s="90"/>
      <c r="K70" s="91"/>
      <c r="L70" s="110"/>
      <c r="M70" s="92"/>
      <c r="N70" s="82"/>
      <c r="O70" s="82"/>
      <c r="P70" s="83"/>
      <c r="Q70" s="82"/>
      <c r="R70" s="83"/>
      <c r="S70" s="83"/>
      <c r="T70" s="82"/>
      <c r="U70" s="82"/>
      <c r="V70" s="84"/>
      <c r="W70" s="82"/>
      <c r="X70" s="99" t="str">
        <f>IF(LEN(N70)&gt;1,VLOOKUP(N70,Listas!$K$2:$L$259,2,0),"")</f>
        <v/>
      </c>
      <c r="Y70" s="99" t="str">
        <f>IF(LEN(N70)&gt;1,VLOOKUP(N70,Listas!$Q$2:$R$3,2,0),"")</f>
        <v/>
      </c>
      <c r="Z70" s="99" t="str">
        <f>IF(LEN(W70)&gt;1,VLOOKUP(W70,Listas!$N$2:$O$148,2,0),"")</f>
        <v/>
      </c>
      <c r="AA70" s="99" t="str">
        <f>IF(LEN(Q70)&gt;1,VLOOKUP(Q70,'Lista Dpto Prov Dist'!$A$73:$B$97,2,0),"")</f>
        <v/>
      </c>
      <c r="AB70" s="99" t="str">
        <f>IF(LEN(Q70)&gt;1,VLOOKUP(R70,'Lista Dpto Prov Dist'!$D$72:$E$268,2,0),"")</f>
        <v/>
      </c>
      <c r="AC70" s="99" t="str">
        <f>IF(LEN(Q70)&gt;1,VLOOKUP(S70,'Lista Dpto Prov Dist'!$G$73:$H$1951,2,0),"")</f>
        <v/>
      </c>
      <c r="AD70" s="99" t="str">
        <f t="shared" si="0"/>
        <v/>
      </c>
      <c r="AE70" s="99" t="str">
        <f t="shared" si="1"/>
        <v/>
      </c>
      <c r="AF70" s="83" t="str">
        <f t="shared" si="2"/>
        <v/>
      </c>
      <c r="AG70" s="103"/>
    </row>
    <row r="71" spans="1:33" ht="20.149999999999999" customHeight="1" x14ac:dyDescent="0.25">
      <c r="A71" s="85">
        <v>26</v>
      </c>
      <c r="B71" s="85"/>
      <c r="C71" s="86"/>
      <c r="D71" s="87"/>
      <c r="E71" s="86"/>
      <c r="F71" s="86"/>
      <c r="G71" s="88"/>
      <c r="H71" s="89"/>
      <c r="I71" s="90"/>
      <c r="J71" s="90"/>
      <c r="K71" s="91"/>
      <c r="L71" s="110"/>
      <c r="M71" s="92"/>
      <c r="N71" s="82"/>
      <c r="O71" s="82"/>
      <c r="P71" s="83"/>
      <c r="Q71" s="82"/>
      <c r="R71" s="83"/>
      <c r="S71" s="83"/>
      <c r="T71" s="82"/>
      <c r="U71" s="82"/>
      <c r="V71" s="84"/>
      <c r="W71" s="82"/>
      <c r="X71" s="99" t="str">
        <f>IF(LEN(N71)&gt;1,VLOOKUP(N71,Listas!$K$2:$L$259,2,0),"")</f>
        <v/>
      </c>
      <c r="Y71" s="99" t="str">
        <f>IF(LEN(N71)&gt;1,VLOOKUP(N71,Listas!$Q$2:$R$3,2,0),"")</f>
        <v/>
      </c>
      <c r="Z71" s="99" t="str">
        <f>IF(LEN(W71)&gt;1,VLOOKUP(W71,Listas!$N$2:$O$148,2,0),"")</f>
        <v/>
      </c>
      <c r="AA71" s="99" t="str">
        <f>IF(LEN(Q71)&gt;1,VLOOKUP(Q71,'Lista Dpto Prov Dist'!$A$73:$B$97,2,0),"")</f>
        <v/>
      </c>
      <c r="AB71" s="99" t="str">
        <f>IF(LEN(Q71)&gt;1,VLOOKUP(R71,'Lista Dpto Prov Dist'!$D$72:$E$268,2,0),"")</f>
        <v/>
      </c>
      <c r="AC71" s="99" t="str">
        <f>IF(LEN(Q71)&gt;1,VLOOKUP(S71,'Lista Dpto Prov Dist'!$G$73:$H$1951,2,0),"")</f>
        <v/>
      </c>
      <c r="AD71" s="99" t="str">
        <f t="shared" si="0"/>
        <v/>
      </c>
      <c r="AE71" s="99" t="str">
        <f t="shared" si="1"/>
        <v/>
      </c>
      <c r="AF71" s="83" t="str">
        <f t="shared" si="2"/>
        <v/>
      </c>
      <c r="AG71" s="103"/>
    </row>
    <row r="72" spans="1:33" ht="20.149999999999999" customHeight="1" x14ac:dyDescent="0.25">
      <c r="A72" s="85">
        <v>27</v>
      </c>
      <c r="B72" s="85"/>
      <c r="C72" s="86"/>
      <c r="D72" s="87"/>
      <c r="E72" s="86"/>
      <c r="F72" s="86"/>
      <c r="G72" s="88"/>
      <c r="H72" s="89"/>
      <c r="I72" s="90"/>
      <c r="J72" s="90"/>
      <c r="K72" s="91"/>
      <c r="L72" s="110"/>
      <c r="M72" s="92"/>
      <c r="N72" s="82"/>
      <c r="O72" s="82"/>
      <c r="P72" s="83"/>
      <c r="Q72" s="82"/>
      <c r="R72" s="83"/>
      <c r="S72" s="83"/>
      <c r="T72" s="82"/>
      <c r="U72" s="82"/>
      <c r="V72" s="84"/>
      <c r="W72" s="82"/>
      <c r="X72" s="99" t="str">
        <f>IF(LEN(N72)&gt;1,VLOOKUP(N72,Listas!$K$2:$L$259,2,0),"")</f>
        <v/>
      </c>
      <c r="Y72" s="99" t="str">
        <f>IF(LEN(N72)&gt;1,VLOOKUP(N72,Listas!$Q$2:$R$3,2,0),"")</f>
        <v/>
      </c>
      <c r="Z72" s="99" t="str">
        <f>IF(LEN(W72)&gt;1,VLOOKUP(W72,Listas!$N$2:$O$148,2,0),"")</f>
        <v/>
      </c>
      <c r="AA72" s="99" t="str">
        <f>IF(LEN(Q72)&gt;1,VLOOKUP(Q72,'Lista Dpto Prov Dist'!$A$73:$B$97,2,0),"")</f>
        <v/>
      </c>
      <c r="AB72" s="99" t="str">
        <f>IF(LEN(Q72)&gt;1,VLOOKUP(R72,'Lista Dpto Prov Dist'!$D$72:$E$268,2,0),"")</f>
        <v/>
      </c>
      <c r="AC72" s="99" t="str">
        <f>IF(LEN(Q72)&gt;1,VLOOKUP(S72,'Lista Dpto Prov Dist'!$G$73:$H$1951,2,0),"")</f>
        <v/>
      </c>
      <c r="AD72" s="99" t="str">
        <f t="shared" si="0"/>
        <v/>
      </c>
      <c r="AE72" s="99" t="str">
        <f t="shared" si="1"/>
        <v/>
      </c>
      <c r="AF72" s="83" t="str">
        <f t="shared" si="2"/>
        <v/>
      </c>
      <c r="AG72" s="103"/>
    </row>
    <row r="73" spans="1:33" ht="20.149999999999999" customHeight="1" x14ac:dyDescent="0.25">
      <c r="A73" s="85">
        <v>28</v>
      </c>
      <c r="B73" s="85"/>
      <c r="C73" s="86"/>
      <c r="D73" s="87"/>
      <c r="E73" s="86"/>
      <c r="F73" s="86"/>
      <c r="G73" s="88"/>
      <c r="H73" s="89"/>
      <c r="I73" s="90"/>
      <c r="J73" s="90"/>
      <c r="K73" s="91"/>
      <c r="L73" s="110"/>
      <c r="M73" s="92"/>
      <c r="N73" s="82"/>
      <c r="O73" s="82"/>
      <c r="P73" s="83"/>
      <c r="Q73" s="82"/>
      <c r="R73" s="83"/>
      <c r="S73" s="83"/>
      <c r="T73" s="82"/>
      <c r="U73" s="82"/>
      <c r="V73" s="84"/>
      <c r="W73" s="82"/>
      <c r="X73" s="99" t="str">
        <f>IF(LEN(N73)&gt;1,VLOOKUP(N73,Listas!$K$2:$L$259,2,0),"")</f>
        <v/>
      </c>
      <c r="Y73" s="99" t="str">
        <f>IF(LEN(N73)&gt;1,VLOOKUP(N73,Listas!$Q$2:$R$3,2,0),"")</f>
        <v/>
      </c>
      <c r="Z73" s="99" t="str">
        <f>IF(LEN(W73)&gt;1,VLOOKUP(W73,Listas!$N$2:$O$148,2,0),"")</f>
        <v/>
      </c>
      <c r="AA73" s="99" t="str">
        <f>IF(LEN(Q73)&gt;1,VLOOKUP(Q73,'Lista Dpto Prov Dist'!$A$73:$B$97,2,0),"")</f>
        <v/>
      </c>
      <c r="AB73" s="99" t="str">
        <f>IF(LEN(Q73)&gt;1,VLOOKUP(R73,'Lista Dpto Prov Dist'!$D$72:$E$268,2,0),"")</f>
        <v/>
      </c>
      <c r="AC73" s="99" t="str">
        <f>IF(LEN(Q73)&gt;1,VLOOKUP(S73,'Lista Dpto Prov Dist'!$G$73:$H$1951,2,0),"")</f>
        <v/>
      </c>
      <c r="AD73" s="99" t="str">
        <f t="shared" si="0"/>
        <v/>
      </c>
      <c r="AE73" s="99" t="str">
        <f t="shared" si="1"/>
        <v/>
      </c>
      <c r="AF73" s="83" t="str">
        <f t="shared" si="2"/>
        <v/>
      </c>
      <c r="AG73" s="103"/>
    </row>
    <row r="74" spans="1:33" ht="20.149999999999999" customHeight="1" x14ac:dyDescent="0.25">
      <c r="A74" s="85">
        <v>29</v>
      </c>
      <c r="B74" s="85"/>
      <c r="C74" s="86"/>
      <c r="D74" s="87"/>
      <c r="E74" s="86"/>
      <c r="F74" s="86"/>
      <c r="G74" s="88"/>
      <c r="H74" s="89"/>
      <c r="I74" s="90"/>
      <c r="J74" s="90"/>
      <c r="K74" s="91"/>
      <c r="L74" s="110"/>
      <c r="M74" s="92"/>
      <c r="N74" s="82"/>
      <c r="O74" s="82"/>
      <c r="P74" s="83"/>
      <c r="Q74" s="82"/>
      <c r="R74" s="83"/>
      <c r="S74" s="83"/>
      <c r="T74" s="82"/>
      <c r="U74" s="82"/>
      <c r="V74" s="84"/>
      <c r="W74" s="82"/>
      <c r="X74" s="99" t="str">
        <f>IF(LEN(N74)&gt;1,VLOOKUP(N74,Listas!$K$2:$L$259,2,0),"")</f>
        <v/>
      </c>
      <c r="Y74" s="99" t="str">
        <f>IF(LEN(N74)&gt;1,VLOOKUP(N74,Listas!$Q$2:$R$3,2,0),"")</f>
        <v/>
      </c>
      <c r="Z74" s="99" t="str">
        <f>IF(LEN(W74)&gt;1,VLOOKUP(W74,Listas!$N$2:$O$148,2,0),"")</f>
        <v/>
      </c>
      <c r="AA74" s="99" t="str">
        <f>IF(LEN(Q74)&gt;1,VLOOKUP(Q74,'Lista Dpto Prov Dist'!$A$73:$B$97,2,0),"")</f>
        <v/>
      </c>
      <c r="AB74" s="99" t="str">
        <f>IF(LEN(Q74)&gt;1,VLOOKUP(R74,'Lista Dpto Prov Dist'!$D$72:$E$268,2,0),"")</f>
        <v/>
      </c>
      <c r="AC74" s="99" t="str">
        <f>IF(LEN(Q74)&gt;1,VLOOKUP(S74,'Lista Dpto Prov Dist'!$G$73:$H$1951,2,0),"")</f>
        <v/>
      </c>
      <c r="AD74" s="99" t="str">
        <f t="shared" si="0"/>
        <v/>
      </c>
      <c r="AE74" s="99" t="str">
        <f t="shared" si="1"/>
        <v/>
      </c>
      <c r="AF74" s="83" t="str">
        <f t="shared" si="2"/>
        <v/>
      </c>
      <c r="AG74" s="103"/>
    </row>
    <row r="75" spans="1:33" ht="20.149999999999999" customHeight="1" x14ac:dyDescent="0.25">
      <c r="A75" s="85">
        <v>30</v>
      </c>
      <c r="B75" s="85"/>
      <c r="C75" s="86"/>
      <c r="D75" s="87"/>
      <c r="E75" s="86"/>
      <c r="F75" s="86"/>
      <c r="G75" s="88"/>
      <c r="H75" s="89"/>
      <c r="I75" s="90"/>
      <c r="J75" s="90"/>
      <c r="K75" s="91"/>
      <c r="L75" s="110"/>
      <c r="M75" s="92"/>
      <c r="N75" s="82"/>
      <c r="O75" s="82"/>
      <c r="P75" s="83"/>
      <c r="Q75" s="82"/>
      <c r="R75" s="83"/>
      <c r="S75" s="83"/>
      <c r="T75" s="82"/>
      <c r="U75" s="82"/>
      <c r="V75" s="84"/>
      <c r="W75" s="82"/>
      <c r="X75" s="99" t="str">
        <f>IF(LEN(N75)&gt;1,VLOOKUP(N75,Listas!$K$2:$L$259,2,0),"")</f>
        <v/>
      </c>
      <c r="Y75" s="99" t="str">
        <f>IF(LEN(N75)&gt;1,VLOOKUP(N75,Listas!$Q$2:$R$3,2,0),"")</f>
        <v/>
      </c>
      <c r="Z75" s="99" t="str">
        <f>IF(LEN(W75)&gt;1,VLOOKUP(W75,Listas!$N$2:$O$148,2,0),"")</f>
        <v/>
      </c>
      <c r="AA75" s="99" t="str">
        <f>IF(LEN(Q75)&gt;1,VLOOKUP(Q75,'Lista Dpto Prov Dist'!$A$73:$B$97,2,0),"")</f>
        <v/>
      </c>
      <c r="AB75" s="99" t="str">
        <f>IF(LEN(Q75)&gt;1,VLOOKUP(R75,'Lista Dpto Prov Dist'!$D$72:$E$268,2,0),"")</f>
        <v/>
      </c>
      <c r="AC75" s="99" t="str">
        <f>IF(LEN(Q75)&gt;1,VLOOKUP(S75,'Lista Dpto Prov Dist'!$G$73:$H$1951,2,0),"")</f>
        <v/>
      </c>
      <c r="AD75" s="99" t="str">
        <f t="shared" si="0"/>
        <v/>
      </c>
      <c r="AE75" s="99" t="str">
        <f t="shared" si="1"/>
        <v/>
      </c>
      <c r="AF75" s="83" t="str">
        <f t="shared" si="2"/>
        <v/>
      </c>
      <c r="AG75" s="103"/>
    </row>
    <row r="76" spans="1:33" ht="20.149999999999999" customHeight="1" x14ac:dyDescent="0.25">
      <c r="A76" s="85">
        <v>31</v>
      </c>
      <c r="B76" s="85"/>
      <c r="C76" s="86"/>
      <c r="D76" s="87"/>
      <c r="E76" s="86"/>
      <c r="F76" s="86"/>
      <c r="G76" s="88"/>
      <c r="H76" s="89"/>
      <c r="I76" s="90"/>
      <c r="J76" s="90"/>
      <c r="K76" s="91"/>
      <c r="L76" s="110"/>
      <c r="M76" s="92"/>
      <c r="N76" s="82"/>
      <c r="O76" s="82"/>
      <c r="P76" s="83"/>
      <c r="Q76" s="82"/>
      <c r="R76" s="83"/>
      <c r="S76" s="83"/>
      <c r="T76" s="82"/>
      <c r="U76" s="82"/>
      <c r="V76" s="84"/>
      <c r="W76" s="82"/>
      <c r="X76" s="99" t="str">
        <f>IF(LEN(N76)&gt;1,VLOOKUP(N76,Listas!$K$2:$L$259,2,0),"")</f>
        <v/>
      </c>
      <c r="Y76" s="99" t="str">
        <f>IF(LEN(N76)&gt;1,VLOOKUP(N76,Listas!$Q$2:$R$3,2,0),"")</f>
        <v/>
      </c>
      <c r="Z76" s="99" t="str">
        <f>IF(LEN(W76)&gt;1,VLOOKUP(W76,Listas!$N$2:$O$148,2,0),"")</f>
        <v/>
      </c>
      <c r="AA76" s="99" t="str">
        <f>IF(LEN(Q76)&gt;1,VLOOKUP(Q76,'Lista Dpto Prov Dist'!$A$73:$B$97,2,0),"")</f>
        <v/>
      </c>
      <c r="AB76" s="99" t="str">
        <f>IF(LEN(Q76)&gt;1,VLOOKUP(R76,'Lista Dpto Prov Dist'!$D$72:$E$268,2,0),"")</f>
        <v/>
      </c>
      <c r="AC76" s="99" t="str">
        <f>IF(LEN(Q76)&gt;1,VLOOKUP(S76,'Lista Dpto Prov Dist'!$G$73:$H$1951,2,0),"")</f>
        <v/>
      </c>
      <c r="AD76" s="99" t="str">
        <f t="shared" si="0"/>
        <v/>
      </c>
      <c r="AE76" s="99" t="str">
        <f t="shared" si="1"/>
        <v/>
      </c>
      <c r="AF76" s="83" t="str">
        <f t="shared" si="2"/>
        <v/>
      </c>
      <c r="AG76" s="103"/>
    </row>
    <row r="77" spans="1:33" ht="20.149999999999999" customHeight="1" x14ac:dyDescent="0.25">
      <c r="A77" s="85">
        <v>32</v>
      </c>
      <c r="B77" s="85"/>
      <c r="C77" s="86"/>
      <c r="D77" s="87"/>
      <c r="E77" s="86"/>
      <c r="F77" s="86"/>
      <c r="G77" s="88"/>
      <c r="H77" s="89"/>
      <c r="I77" s="90"/>
      <c r="J77" s="90"/>
      <c r="K77" s="91"/>
      <c r="L77" s="110"/>
      <c r="M77" s="92"/>
      <c r="N77" s="82"/>
      <c r="O77" s="82"/>
      <c r="P77" s="83"/>
      <c r="Q77" s="82"/>
      <c r="R77" s="83"/>
      <c r="S77" s="83"/>
      <c r="T77" s="82"/>
      <c r="U77" s="82"/>
      <c r="V77" s="84"/>
      <c r="W77" s="82"/>
      <c r="X77" s="99" t="str">
        <f>IF(LEN(N77)&gt;1,VLOOKUP(N77,Listas!$K$2:$L$259,2,0),"")</f>
        <v/>
      </c>
      <c r="Y77" s="99" t="str">
        <f>IF(LEN(N77)&gt;1,VLOOKUP(N77,Listas!$Q$2:$R$3,2,0),"")</f>
        <v/>
      </c>
      <c r="Z77" s="99" t="str">
        <f>IF(LEN(W77)&gt;1,VLOOKUP(W77,Listas!$N$2:$O$148,2,0),"")</f>
        <v/>
      </c>
      <c r="AA77" s="99" t="str">
        <f>IF(LEN(Q77)&gt;1,VLOOKUP(Q77,'Lista Dpto Prov Dist'!$A$73:$B$97,2,0),"")</f>
        <v/>
      </c>
      <c r="AB77" s="99" t="str">
        <f>IF(LEN(Q77)&gt;1,VLOOKUP(R77,'Lista Dpto Prov Dist'!$D$72:$E$268,2,0),"")</f>
        <v/>
      </c>
      <c r="AC77" s="99" t="str">
        <f>IF(LEN(Q77)&gt;1,VLOOKUP(S77,'Lista Dpto Prov Dist'!$G$73:$H$1951,2,0),"")</f>
        <v/>
      </c>
      <c r="AD77" s="99" t="str">
        <f t="shared" si="0"/>
        <v/>
      </c>
      <c r="AE77" s="99" t="str">
        <f t="shared" si="1"/>
        <v/>
      </c>
      <c r="AF77" s="83" t="str">
        <f t="shared" si="2"/>
        <v/>
      </c>
      <c r="AG77" s="103"/>
    </row>
    <row r="78" spans="1:33" ht="20.149999999999999" customHeight="1" x14ac:dyDescent="0.25">
      <c r="A78" s="85">
        <v>33</v>
      </c>
      <c r="B78" s="85"/>
      <c r="C78" s="86"/>
      <c r="D78" s="87"/>
      <c r="E78" s="86"/>
      <c r="F78" s="86"/>
      <c r="G78" s="88"/>
      <c r="H78" s="89"/>
      <c r="I78" s="90"/>
      <c r="J78" s="90"/>
      <c r="K78" s="91"/>
      <c r="L78" s="110"/>
      <c r="M78" s="92"/>
      <c r="N78" s="82"/>
      <c r="O78" s="82"/>
      <c r="P78" s="83"/>
      <c r="Q78" s="82"/>
      <c r="R78" s="83"/>
      <c r="S78" s="83"/>
      <c r="T78" s="82"/>
      <c r="U78" s="82"/>
      <c r="V78" s="84"/>
      <c r="W78" s="82"/>
      <c r="X78" s="99" t="str">
        <f>IF(LEN(N78)&gt;1,VLOOKUP(N78,Listas!$K$2:$L$259,2,0),"")</f>
        <v/>
      </c>
      <c r="Y78" s="99" t="str">
        <f>IF(LEN(N78)&gt;1,VLOOKUP(N78,Listas!$Q$2:$R$3,2,0),"")</f>
        <v/>
      </c>
      <c r="Z78" s="99" t="str">
        <f>IF(LEN(W78)&gt;1,VLOOKUP(W78,Listas!$N$2:$O$148,2,0),"")</f>
        <v/>
      </c>
      <c r="AA78" s="99" t="str">
        <f>IF(LEN(Q78)&gt;1,VLOOKUP(Q78,'Lista Dpto Prov Dist'!$A$73:$B$97,2,0),"")</f>
        <v/>
      </c>
      <c r="AB78" s="99" t="str">
        <f>IF(LEN(Q78)&gt;1,VLOOKUP(R78,'Lista Dpto Prov Dist'!$D$72:$E$268,2,0),"")</f>
        <v/>
      </c>
      <c r="AC78" s="99" t="str">
        <f>IF(LEN(Q78)&gt;1,VLOOKUP(S78,'Lista Dpto Prov Dist'!$G$73:$H$1951,2,0),"")</f>
        <v/>
      </c>
      <c r="AD78" s="99" t="str">
        <f t="shared" ref="AD78:AD109" si="3">IF(C78&lt;&gt;"",IF(dt_ruc="","",$D$19),"")</f>
        <v/>
      </c>
      <c r="AE78" s="99" t="str">
        <f t="shared" ref="AE78:AE109" si="4">IF(C78&lt;&gt;"",IF(dt_razon="","",dt_razon),"")</f>
        <v/>
      </c>
      <c r="AF78" s="83" t="str">
        <f t="shared" si="2"/>
        <v/>
      </c>
      <c r="AG78" s="103"/>
    </row>
    <row r="79" spans="1:33" ht="20.149999999999999" customHeight="1" x14ac:dyDescent="0.25">
      <c r="A79" s="85">
        <v>34</v>
      </c>
      <c r="B79" s="85"/>
      <c r="C79" s="86"/>
      <c r="D79" s="87"/>
      <c r="E79" s="86"/>
      <c r="F79" s="86"/>
      <c r="G79" s="88"/>
      <c r="H79" s="89"/>
      <c r="I79" s="90"/>
      <c r="J79" s="90"/>
      <c r="K79" s="91"/>
      <c r="L79" s="110"/>
      <c r="M79" s="92"/>
      <c r="N79" s="82"/>
      <c r="O79" s="82"/>
      <c r="P79" s="83"/>
      <c r="Q79" s="82"/>
      <c r="R79" s="83"/>
      <c r="S79" s="83"/>
      <c r="T79" s="82"/>
      <c r="U79" s="82"/>
      <c r="V79" s="84"/>
      <c r="W79" s="82"/>
      <c r="X79" s="99" t="str">
        <f>IF(LEN(N79)&gt;1,VLOOKUP(N79,Listas!$K$2:$L$259,2,0),"")</f>
        <v/>
      </c>
      <c r="Y79" s="99" t="str">
        <f>IF(LEN(N79)&gt;1,VLOOKUP(N79,Listas!$Q$2:$R$3,2,0),"")</f>
        <v/>
      </c>
      <c r="Z79" s="99" t="str">
        <f>IF(LEN(W79)&gt;1,VLOOKUP(W79,Listas!$N$2:$O$148,2,0),"")</f>
        <v/>
      </c>
      <c r="AA79" s="99" t="str">
        <f>IF(LEN(Q79)&gt;1,VLOOKUP(Q79,'Lista Dpto Prov Dist'!$A$73:$B$97,2,0),"")</f>
        <v/>
      </c>
      <c r="AB79" s="99" t="str">
        <f>IF(LEN(Q79)&gt;1,VLOOKUP(R79,'Lista Dpto Prov Dist'!$D$72:$E$268,2,0),"")</f>
        <v/>
      </c>
      <c r="AC79" s="99" t="str">
        <f>IF(LEN(Q79)&gt;1,VLOOKUP(S79,'Lista Dpto Prov Dist'!$G$73:$H$1951,2,0),"")</f>
        <v/>
      </c>
      <c r="AD79" s="99" t="str">
        <f t="shared" si="3"/>
        <v/>
      </c>
      <c r="AE79" s="99" t="str">
        <f t="shared" si="4"/>
        <v/>
      </c>
      <c r="AF79" s="83" t="str">
        <f t="shared" si="2"/>
        <v/>
      </c>
      <c r="AG79" s="103"/>
    </row>
    <row r="80" spans="1:33" ht="20.149999999999999" customHeight="1" x14ac:dyDescent="0.25">
      <c r="A80" s="85">
        <v>35</v>
      </c>
      <c r="B80" s="85"/>
      <c r="C80" s="86"/>
      <c r="D80" s="87"/>
      <c r="E80" s="86"/>
      <c r="F80" s="86"/>
      <c r="G80" s="88"/>
      <c r="H80" s="89"/>
      <c r="I80" s="90"/>
      <c r="J80" s="90"/>
      <c r="K80" s="91"/>
      <c r="L80" s="110"/>
      <c r="M80" s="92"/>
      <c r="N80" s="82"/>
      <c r="O80" s="82"/>
      <c r="P80" s="83"/>
      <c r="Q80" s="82"/>
      <c r="R80" s="83"/>
      <c r="S80" s="83"/>
      <c r="T80" s="82"/>
      <c r="U80" s="82"/>
      <c r="V80" s="84"/>
      <c r="W80" s="82"/>
      <c r="X80" s="99" t="str">
        <f>IF(LEN(N80)&gt;1,VLOOKUP(N80,Listas!$K$2:$L$259,2,0),"")</f>
        <v/>
      </c>
      <c r="Y80" s="99" t="str">
        <f>IF(LEN(N80)&gt;1,VLOOKUP(N80,Listas!$Q$2:$R$3,2,0),"")</f>
        <v/>
      </c>
      <c r="Z80" s="99" t="str">
        <f>IF(LEN(W80)&gt;1,VLOOKUP(W80,Listas!$N$2:$O$148,2,0),"")</f>
        <v/>
      </c>
      <c r="AA80" s="99" t="str">
        <f>IF(LEN(Q80)&gt;1,VLOOKUP(Q80,'Lista Dpto Prov Dist'!$A$73:$B$97,2,0),"")</f>
        <v/>
      </c>
      <c r="AB80" s="99" t="str">
        <f>IF(LEN(Q80)&gt;1,VLOOKUP(R80,'Lista Dpto Prov Dist'!$D$72:$E$268,2,0),"")</f>
        <v/>
      </c>
      <c r="AC80" s="99" t="str">
        <f>IF(LEN(Q80)&gt;1,VLOOKUP(S80,'Lista Dpto Prov Dist'!$G$73:$H$1951,2,0),"")</f>
        <v/>
      </c>
      <c r="AD80" s="99" t="str">
        <f t="shared" si="3"/>
        <v/>
      </c>
      <c r="AE80" s="99" t="str">
        <f t="shared" si="4"/>
        <v/>
      </c>
      <c r="AF80" s="83" t="str">
        <f t="shared" si="2"/>
        <v/>
      </c>
      <c r="AG80" s="103"/>
    </row>
    <row r="81" spans="1:33" ht="20.149999999999999" customHeight="1" x14ac:dyDescent="0.25">
      <c r="A81" s="85">
        <v>36</v>
      </c>
      <c r="B81" s="85"/>
      <c r="C81" s="86"/>
      <c r="D81" s="87"/>
      <c r="E81" s="86"/>
      <c r="F81" s="86"/>
      <c r="G81" s="88"/>
      <c r="H81" s="89"/>
      <c r="I81" s="90"/>
      <c r="J81" s="90"/>
      <c r="K81" s="91"/>
      <c r="L81" s="110"/>
      <c r="M81" s="92"/>
      <c r="N81" s="82"/>
      <c r="O81" s="82"/>
      <c r="P81" s="83"/>
      <c r="Q81" s="82"/>
      <c r="R81" s="83"/>
      <c r="S81" s="83"/>
      <c r="T81" s="82"/>
      <c r="U81" s="82"/>
      <c r="V81" s="84"/>
      <c r="W81" s="82"/>
      <c r="X81" s="99" t="str">
        <f>IF(LEN(N81)&gt;1,VLOOKUP(N81,Listas!$K$2:$L$259,2,0),"")</f>
        <v/>
      </c>
      <c r="Y81" s="99" t="str">
        <f>IF(LEN(N81)&gt;1,VLOOKUP(N81,Listas!$Q$2:$R$3,2,0),"")</f>
        <v/>
      </c>
      <c r="Z81" s="99" t="str">
        <f>IF(LEN(W81)&gt;1,VLOOKUP(W81,Listas!$N$2:$O$148,2,0),"")</f>
        <v/>
      </c>
      <c r="AA81" s="99" t="str">
        <f>IF(LEN(Q81)&gt;1,VLOOKUP(Q81,'Lista Dpto Prov Dist'!$A$73:$B$97,2,0),"")</f>
        <v/>
      </c>
      <c r="AB81" s="99" t="str">
        <f>IF(LEN(Q81)&gt;1,VLOOKUP(R81,'Lista Dpto Prov Dist'!$D$72:$E$268,2,0),"")</f>
        <v/>
      </c>
      <c r="AC81" s="99" t="str">
        <f>IF(LEN(Q81)&gt;1,VLOOKUP(S81,'Lista Dpto Prov Dist'!$G$73:$H$1951,2,0),"")</f>
        <v/>
      </c>
      <c r="AD81" s="99" t="str">
        <f t="shared" si="3"/>
        <v/>
      </c>
      <c r="AE81" s="99" t="str">
        <f t="shared" si="4"/>
        <v/>
      </c>
      <c r="AF81" s="83" t="str">
        <f t="shared" si="2"/>
        <v/>
      </c>
      <c r="AG81" s="103"/>
    </row>
    <row r="82" spans="1:33" ht="20.149999999999999" customHeight="1" x14ac:dyDescent="0.25">
      <c r="A82" s="85">
        <v>37</v>
      </c>
      <c r="B82" s="85"/>
      <c r="C82" s="86"/>
      <c r="D82" s="87"/>
      <c r="E82" s="86"/>
      <c r="F82" s="86"/>
      <c r="G82" s="88"/>
      <c r="H82" s="89"/>
      <c r="I82" s="90"/>
      <c r="J82" s="90"/>
      <c r="K82" s="91"/>
      <c r="L82" s="110"/>
      <c r="M82" s="92"/>
      <c r="N82" s="82"/>
      <c r="O82" s="82"/>
      <c r="P82" s="83"/>
      <c r="Q82" s="82"/>
      <c r="R82" s="83"/>
      <c r="S82" s="83"/>
      <c r="T82" s="82"/>
      <c r="U82" s="82"/>
      <c r="V82" s="84"/>
      <c r="W82" s="82"/>
      <c r="X82" s="99" t="str">
        <f>IF(LEN(N82)&gt;1,VLOOKUP(N82,Listas!$K$2:$L$259,2,0),"")</f>
        <v/>
      </c>
      <c r="Y82" s="99" t="str">
        <f>IF(LEN(N82)&gt;1,VLOOKUP(N82,Listas!$Q$2:$R$3,2,0),"")</f>
        <v/>
      </c>
      <c r="Z82" s="99" t="str">
        <f>IF(LEN(W82)&gt;1,VLOOKUP(W82,Listas!$N$2:$O$148,2,0),"")</f>
        <v/>
      </c>
      <c r="AA82" s="99" t="str">
        <f>IF(LEN(Q82)&gt;1,VLOOKUP(Q82,'Lista Dpto Prov Dist'!$A$73:$B$97,2,0),"")</f>
        <v/>
      </c>
      <c r="AB82" s="99" t="str">
        <f>IF(LEN(Q82)&gt;1,VLOOKUP(R82,'Lista Dpto Prov Dist'!$D$72:$E$268,2,0),"")</f>
        <v/>
      </c>
      <c r="AC82" s="99" t="str">
        <f>IF(LEN(Q82)&gt;1,VLOOKUP(S82,'Lista Dpto Prov Dist'!$G$73:$H$1951,2,0),"")</f>
        <v/>
      </c>
      <c r="AD82" s="99" t="str">
        <f t="shared" si="3"/>
        <v/>
      </c>
      <c r="AE82" s="99" t="str">
        <f t="shared" si="4"/>
        <v/>
      </c>
      <c r="AF82" s="83" t="str">
        <f t="shared" si="2"/>
        <v/>
      </c>
      <c r="AG82" s="103"/>
    </row>
    <row r="83" spans="1:33" ht="20.149999999999999" customHeight="1" x14ac:dyDescent="0.25">
      <c r="A83" s="85">
        <v>38</v>
      </c>
      <c r="B83" s="85"/>
      <c r="C83" s="86"/>
      <c r="D83" s="87"/>
      <c r="E83" s="86"/>
      <c r="F83" s="86"/>
      <c r="G83" s="88"/>
      <c r="H83" s="89"/>
      <c r="I83" s="90"/>
      <c r="J83" s="90"/>
      <c r="K83" s="91"/>
      <c r="L83" s="110"/>
      <c r="M83" s="92"/>
      <c r="N83" s="82"/>
      <c r="O83" s="82"/>
      <c r="P83" s="83"/>
      <c r="Q83" s="82"/>
      <c r="R83" s="83"/>
      <c r="S83" s="83"/>
      <c r="T83" s="82"/>
      <c r="U83" s="82"/>
      <c r="V83" s="84"/>
      <c r="W83" s="82"/>
      <c r="X83" s="99" t="str">
        <f>IF(LEN(N83)&gt;1,VLOOKUP(N83,Listas!$K$2:$L$259,2,0),"")</f>
        <v/>
      </c>
      <c r="Y83" s="99" t="str">
        <f>IF(LEN(N83)&gt;1,VLOOKUP(N83,Listas!$Q$2:$R$3,2,0),"")</f>
        <v/>
      </c>
      <c r="Z83" s="99" t="str">
        <f>IF(LEN(W83)&gt;1,VLOOKUP(W83,Listas!$N$2:$O$148,2,0),"")</f>
        <v/>
      </c>
      <c r="AA83" s="99" t="str">
        <f>IF(LEN(Q83)&gt;1,VLOOKUP(Q83,'Lista Dpto Prov Dist'!$A$73:$B$97,2,0),"")</f>
        <v/>
      </c>
      <c r="AB83" s="99" t="str">
        <f>IF(LEN(Q83)&gt;1,VLOOKUP(R83,'Lista Dpto Prov Dist'!$D$72:$E$268,2,0),"")</f>
        <v/>
      </c>
      <c r="AC83" s="99" t="str">
        <f>IF(LEN(Q83)&gt;1,VLOOKUP(S83,'Lista Dpto Prov Dist'!$G$73:$H$1951,2,0),"")</f>
        <v/>
      </c>
      <c r="AD83" s="99" t="str">
        <f t="shared" si="3"/>
        <v/>
      </c>
      <c r="AE83" s="99" t="str">
        <f t="shared" si="4"/>
        <v/>
      </c>
      <c r="AF83" s="83" t="str">
        <f t="shared" ref="AF83:AF114" si="5">+IF(AE83&lt;&gt;"",IF(AND(B83="NO",COUNTBLANK(E83:I83)=0,COUNTBLANK(AD83:AE83)=0),"CONFORME",IF(AND(D83&lt;&gt;"",B83="SI",COUNTBLANK(E83:AE83)=0),"CONFORME","INFORMACION INCOMPLETA")),"")</f>
        <v/>
      </c>
      <c r="AG83" s="103"/>
    </row>
    <row r="84" spans="1:33" ht="20.149999999999999" customHeight="1" x14ac:dyDescent="0.25">
      <c r="A84" s="85">
        <v>39</v>
      </c>
      <c r="B84" s="85"/>
      <c r="C84" s="86"/>
      <c r="D84" s="87"/>
      <c r="E84" s="86"/>
      <c r="F84" s="86"/>
      <c r="G84" s="88"/>
      <c r="H84" s="89"/>
      <c r="I84" s="90"/>
      <c r="J84" s="90"/>
      <c r="K84" s="91"/>
      <c r="L84" s="110"/>
      <c r="M84" s="92"/>
      <c r="N84" s="82"/>
      <c r="O84" s="82"/>
      <c r="P84" s="83"/>
      <c r="Q84" s="82"/>
      <c r="R84" s="83"/>
      <c r="S84" s="83"/>
      <c r="T84" s="82"/>
      <c r="U84" s="82"/>
      <c r="V84" s="84"/>
      <c r="W84" s="82"/>
      <c r="X84" s="99" t="str">
        <f>IF(LEN(N84)&gt;1,VLOOKUP(N84,Listas!$K$2:$L$259,2,0),"")</f>
        <v/>
      </c>
      <c r="Y84" s="99" t="str">
        <f>IF(LEN(N84)&gt;1,VLOOKUP(N84,Listas!$Q$2:$R$3,2,0),"")</f>
        <v/>
      </c>
      <c r="Z84" s="99" t="str">
        <f>IF(LEN(W84)&gt;1,VLOOKUP(W84,Listas!$N$2:$O$148,2,0),"")</f>
        <v/>
      </c>
      <c r="AA84" s="99" t="str">
        <f>IF(LEN(Q84)&gt;1,VLOOKUP(Q84,'Lista Dpto Prov Dist'!$A$73:$B$97,2,0),"")</f>
        <v/>
      </c>
      <c r="AB84" s="99" t="str">
        <f>IF(LEN(Q84)&gt;1,VLOOKUP(R84,'Lista Dpto Prov Dist'!$D$72:$E$268,2,0),"")</f>
        <v/>
      </c>
      <c r="AC84" s="99" t="str">
        <f>IF(LEN(Q84)&gt;1,VLOOKUP(S84,'Lista Dpto Prov Dist'!$G$73:$H$1951,2,0),"")</f>
        <v/>
      </c>
      <c r="AD84" s="99" t="str">
        <f t="shared" si="3"/>
        <v/>
      </c>
      <c r="AE84" s="99" t="str">
        <f t="shared" si="4"/>
        <v/>
      </c>
      <c r="AF84" s="83" t="str">
        <f t="shared" si="5"/>
        <v/>
      </c>
      <c r="AG84" s="103"/>
    </row>
    <row r="85" spans="1:33" ht="20.149999999999999" customHeight="1" x14ac:dyDescent="0.25">
      <c r="A85" s="85">
        <v>40</v>
      </c>
      <c r="B85" s="85"/>
      <c r="C85" s="86"/>
      <c r="D85" s="87"/>
      <c r="E85" s="86"/>
      <c r="F85" s="86"/>
      <c r="G85" s="88"/>
      <c r="H85" s="89"/>
      <c r="I85" s="90"/>
      <c r="J85" s="90"/>
      <c r="K85" s="91"/>
      <c r="L85" s="110"/>
      <c r="M85" s="92"/>
      <c r="N85" s="82"/>
      <c r="O85" s="82"/>
      <c r="P85" s="83"/>
      <c r="Q85" s="82"/>
      <c r="R85" s="83"/>
      <c r="S85" s="83"/>
      <c r="T85" s="82"/>
      <c r="U85" s="82"/>
      <c r="V85" s="84"/>
      <c r="W85" s="82"/>
      <c r="X85" s="99" t="str">
        <f>IF(LEN(N85)&gt;1,VLOOKUP(N85,Listas!$K$2:$L$259,2,0),"")</f>
        <v/>
      </c>
      <c r="Y85" s="99" t="str">
        <f>IF(LEN(N85)&gt;1,VLOOKUP(N85,Listas!$Q$2:$R$3,2,0),"")</f>
        <v/>
      </c>
      <c r="Z85" s="99" t="str">
        <f>IF(LEN(W85)&gt;1,VLOOKUP(W85,Listas!$N$2:$O$148,2,0),"")</f>
        <v/>
      </c>
      <c r="AA85" s="99" t="str">
        <f>IF(LEN(Q85)&gt;1,VLOOKUP(Q85,'Lista Dpto Prov Dist'!$A$73:$B$97,2,0),"")</f>
        <v/>
      </c>
      <c r="AB85" s="99" t="str">
        <f>IF(LEN(Q85)&gt;1,VLOOKUP(R85,'Lista Dpto Prov Dist'!$D$72:$E$268,2,0),"")</f>
        <v/>
      </c>
      <c r="AC85" s="99" t="str">
        <f>IF(LEN(Q85)&gt;1,VLOOKUP(S85,'Lista Dpto Prov Dist'!$G$73:$H$1951,2,0),"")</f>
        <v/>
      </c>
      <c r="AD85" s="99" t="str">
        <f t="shared" si="3"/>
        <v/>
      </c>
      <c r="AE85" s="99" t="str">
        <f t="shared" si="4"/>
        <v/>
      </c>
      <c r="AF85" s="83" t="str">
        <f t="shared" si="5"/>
        <v/>
      </c>
      <c r="AG85" s="103"/>
    </row>
    <row r="86" spans="1:33" ht="20.149999999999999" customHeight="1" x14ac:dyDescent="0.25">
      <c r="A86" s="85">
        <v>41</v>
      </c>
      <c r="B86" s="85"/>
      <c r="C86" s="86"/>
      <c r="D86" s="87"/>
      <c r="E86" s="86"/>
      <c r="F86" s="86"/>
      <c r="G86" s="88"/>
      <c r="H86" s="89"/>
      <c r="I86" s="90"/>
      <c r="J86" s="90"/>
      <c r="K86" s="91"/>
      <c r="L86" s="110"/>
      <c r="M86" s="92"/>
      <c r="N86" s="82"/>
      <c r="O86" s="82"/>
      <c r="P86" s="83"/>
      <c r="Q86" s="82"/>
      <c r="R86" s="83"/>
      <c r="S86" s="83"/>
      <c r="T86" s="82"/>
      <c r="U86" s="82"/>
      <c r="V86" s="84"/>
      <c r="W86" s="82"/>
      <c r="X86" s="99" t="str">
        <f>IF(LEN(N86)&gt;1,VLOOKUP(N86,Listas!$K$2:$L$259,2,0),"")</f>
        <v/>
      </c>
      <c r="Y86" s="99" t="str">
        <f>IF(LEN(N86)&gt;1,VLOOKUP(N86,Listas!$Q$2:$R$3,2,0),"")</f>
        <v/>
      </c>
      <c r="Z86" s="99" t="str">
        <f>IF(LEN(W86)&gt;1,VLOOKUP(W86,Listas!$N$2:$O$148,2,0),"")</f>
        <v/>
      </c>
      <c r="AA86" s="99" t="str">
        <f>IF(LEN(Q86)&gt;1,VLOOKUP(Q86,'Lista Dpto Prov Dist'!$A$73:$B$97,2,0),"")</f>
        <v/>
      </c>
      <c r="AB86" s="99" t="str">
        <f>IF(LEN(Q86)&gt;1,VLOOKUP(R86,'Lista Dpto Prov Dist'!$D$72:$E$268,2,0),"")</f>
        <v/>
      </c>
      <c r="AC86" s="99" t="str">
        <f>IF(LEN(Q86)&gt;1,VLOOKUP(S86,'Lista Dpto Prov Dist'!$G$73:$H$1951,2,0),"")</f>
        <v/>
      </c>
      <c r="AD86" s="99" t="str">
        <f t="shared" si="3"/>
        <v/>
      </c>
      <c r="AE86" s="99" t="str">
        <f t="shared" si="4"/>
        <v/>
      </c>
      <c r="AF86" s="83" t="str">
        <f t="shared" si="5"/>
        <v/>
      </c>
      <c r="AG86" s="103"/>
    </row>
    <row r="87" spans="1:33" ht="20.149999999999999" customHeight="1" x14ac:dyDescent="0.25">
      <c r="A87" s="85">
        <v>42</v>
      </c>
      <c r="B87" s="85"/>
      <c r="C87" s="86"/>
      <c r="D87" s="87"/>
      <c r="E87" s="86"/>
      <c r="F87" s="86"/>
      <c r="G87" s="88"/>
      <c r="H87" s="89"/>
      <c r="I87" s="90"/>
      <c r="J87" s="90"/>
      <c r="K87" s="91"/>
      <c r="L87" s="110"/>
      <c r="M87" s="92"/>
      <c r="N87" s="82"/>
      <c r="O87" s="82"/>
      <c r="P87" s="83"/>
      <c r="Q87" s="82"/>
      <c r="R87" s="83"/>
      <c r="S87" s="83"/>
      <c r="T87" s="82"/>
      <c r="U87" s="82"/>
      <c r="V87" s="84"/>
      <c r="W87" s="82"/>
      <c r="X87" s="99" t="str">
        <f>IF(LEN(N87)&gt;1,VLOOKUP(N87,Listas!$K$2:$L$259,2,0),"")</f>
        <v/>
      </c>
      <c r="Y87" s="99" t="str">
        <f>IF(LEN(N87)&gt;1,VLOOKUP(N87,Listas!$Q$2:$R$3,2,0),"")</f>
        <v/>
      </c>
      <c r="Z87" s="99" t="str">
        <f>IF(LEN(W87)&gt;1,VLOOKUP(W87,Listas!$N$2:$O$148,2,0),"")</f>
        <v/>
      </c>
      <c r="AA87" s="99" t="str">
        <f>IF(LEN(Q87)&gt;1,VLOOKUP(Q87,'Lista Dpto Prov Dist'!$A$73:$B$97,2,0),"")</f>
        <v/>
      </c>
      <c r="AB87" s="99" t="str">
        <f>IF(LEN(Q87)&gt;1,VLOOKUP(R87,'Lista Dpto Prov Dist'!$D$72:$E$268,2,0),"")</f>
        <v/>
      </c>
      <c r="AC87" s="99" t="str">
        <f>IF(LEN(Q87)&gt;1,VLOOKUP(S87,'Lista Dpto Prov Dist'!$G$73:$H$1951,2,0),"")</f>
        <v/>
      </c>
      <c r="AD87" s="99" t="str">
        <f t="shared" si="3"/>
        <v/>
      </c>
      <c r="AE87" s="99" t="str">
        <f t="shared" si="4"/>
        <v/>
      </c>
      <c r="AF87" s="83" t="str">
        <f t="shared" si="5"/>
        <v/>
      </c>
      <c r="AG87" s="103"/>
    </row>
    <row r="88" spans="1:33" ht="20.149999999999999" customHeight="1" x14ac:dyDescent="0.25">
      <c r="A88" s="85">
        <v>43</v>
      </c>
      <c r="B88" s="85"/>
      <c r="C88" s="86"/>
      <c r="D88" s="87"/>
      <c r="E88" s="86"/>
      <c r="F88" s="86"/>
      <c r="G88" s="88"/>
      <c r="H88" s="89"/>
      <c r="I88" s="90"/>
      <c r="J88" s="90"/>
      <c r="K88" s="91"/>
      <c r="L88" s="110"/>
      <c r="M88" s="92"/>
      <c r="N88" s="82"/>
      <c r="O88" s="82"/>
      <c r="P88" s="83"/>
      <c r="Q88" s="82"/>
      <c r="R88" s="83"/>
      <c r="S88" s="83"/>
      <c r="T88" s="82"/>
      <c r="U88" s="82"/>
      <c r="V88" s="84"/>
      <c r="W88" s="82"/>
      <c r="X88" s="99" t="str">
        <f>IF(LEN(N88)&gt;1,VLOOKUP(N88,Listas!$K$2:$L$259,2,0),"")</f>
        <v/>
      </c>
      <c r="Y88" s="99" t="str">
        <f>IF(LEN(N88)&gt;1,VLOOKUP(N88,Listas!$Q$2:$R$3,2,0),"")</f>
        <v/>
      </c>
      <c r="Z88" s="99" t="str">
        <f>IF(LEN(W88)&gt;1,VLOOKUP(W88,Listas!$N$2:$O$148,2,0),"")</f>
        <v/>
      </c>
      <c r="AA88" s="99" t="str">
        <f>IF(LEN(Q88)&gt;1,VLOOKUP(Q88,'Lista Dpto Prov Dist'!$A$73:$B$97,2,0),"")</f>
        <v/>
      </c>
      <c r="AB88" s="99" t="str">
        <f>IF(LEN(Q88)&gt;1,VLOOKUP(R88,'Lista Dpto Prov Dist'!$D$72:$E$268,2,0),"")</f>
        <v/>
      </c>
      <c r="AC88" s="99" t="str">
        <f>IF(LEN(Q88)&gt;1,VLOOKUP(S88,'Lista Dpto Prov Dist'!$G$73:$H$1951,2,0),"")</f>
        <v/>
      </c>
      <c r="AD88" s="99" t="str">
        <f t="shared" si="3"/>
        <v/>
      </c>
      <c r="AE88" s="99" t="str">
        <f t="shared" si="4"/>
        <v/>
      </c>
      <c r="AF88" s="83" t="str">
        <f t="shared" si="5"/>
        <v/>
      </c>
      <c r="AG88" s="103"/>
    </row>
    <row r="89" spans="1:33" ht="20.149999999999999" customHeight="1" x14ac:dyDescent="0.25">
      <c r="A89" s="85">
        <v>44</v>
      </c>
      <c r="B89" s="85"/>
      <c r="C89" s="86"/>
      <c r="D89" s="87"/>
      <c r="E89" s="86"/>
      <c r="F89" s="86"/>
      <c r="G89" s="88"/>
      <c r="H89" s="89"/>
      <c r="I89" s="90"/>
      <c r="J89" s="90"/>
      <c r="K89" s="91"/>
      <c r="L89" s="110"/>
      <c r="M89" s="92"/>
      <c r="N89" s="82"/>
      <c r="O89" s="82"/>
      <c r="P89" s="83"/>
      <c r="Q89" s="82"/>
      <c r="R89" s="83"/>
      <c r="S89" s="83"/>
      <c r="T89" s="82"/>
      <c r="U89" s="82"/>
      <c r="V89" s="84"/>
      <c r="W89" s="82"/>
      <c r="X89" s="99" t="str">
        <f>IF(LEN(N89)&gt;1,VLOOKUP(N89,Listas!$K$2:$L$259,2,0),"")</f>
        <v/>
      </c>
      <c r="Y89" s="99" t="str">
        <f>IF(LEN(N89)&gt;1,VLOOKUP(N89,Listas!$Q$2:$R$3,2,0),"")</f>
        <v/>
      </c>
      <c r="Z89" s="99" t="str">
        <f>IF(LEN(W89)&gt;1,VLOOKUP(W89,Listas!$N$2:$O$148,2,0),"")</f>
        <v/>
      </c>
      <c r="AA89" s="99" t="str">
        <f>IF(LEN(Q89)&gt;1,VLOOKUP(Q89,'Lista Dpto Prov Dist'!$A$73:$B$97,2,0),"")</f>
        <v/>
      </c>
      <c r="AB89" s="99" t="str">
        <f>IF(LEN(Q89)&gt;1,VLOOKUP(R89,'Lista Dpto Prov Dist'!$D$72:$E$268,2,0),"")</f>
        <v/>
      </c>
      <c r="AC89" s="99" t="str">
        <f>IF(LEN(Q89)&gt;1,VLOOKUP(S89,'Lista Dpto Prov Dist'!$G$73:$H$1951,2,0),"")</f>
        <v/>
      </c>
      <c r="AD89" s="99" t="str">
        <f t="shared" si="3"/>
        <v/>
      </c>
      <c r="AE89" s="99" t="str">
        <f t="shared" si="4"/>
        <v/>
      </c>
      <c r="AF89" s="83" t="str">
        <f t="shared" si="5"/>
        <v/>
      </c>
      <c r="AG89" s="103"/>
    </row>
    <row r="90" spans="1:33" ht="20.149999999999999" customHeight="1" x14ac:dyDescent="0.25">
      <c r="A90" s="85">
        <v>45</v>
      </c>
      <c r="B90" s="85"/>
      <c r="C90" s="86"/>
      <c r="D90" s="87"/>
      <c r="E90" s="86"/>
      <c r="F90" s="86"/>
      <c r="G90" s="88"/>
      <c r="H90" s="89"/>
      <c r="I90" s="90"/>
      <c r="J90" s="90"/>
      <c r="K90" s="91"/>
      <c r="L90" s="110"/>
      <c r="M90" s="92"/>
      <c r="N90" s="82"/>
      <c r="O90" s="82"/>
      <c r="P90" s="83"/>
      <c r="Q90" s="82"/>
      <c r="R90" s="83"/>
      <c r="S90" s="83"/>
      <c r="T90" s="82"/>
      <c r="U90" s="82"/>
      <c r="V90" s="84"/>
      <c r="W90" s="82"/>
      <c r="X90" s="99" t="str">
        <f>IF(LEN(N90)&gt;1,VLOOKUP(N90,Listas!$K$2:$L$259,2,0),"")</f>
        <v/>
      </c>
      <c r="Y90" s="99" t="str">
        <f>IF(LEN(N90)&gt;1,VLOOKUP(N90,Listas!$Q$2:$R$3,2,0),"")</f>
        <v/>
      </c>
      <c r="Z90" s="99" t="str">
        <f>IF(LEN(W90)&gt;1,VLOOKUP(W90,Listas!$N$2:$O$148,2,0),"")</f>
        <v/>
      </c>
      <c r="AA90" s="99" t="str">
        <f>IF(LEN(Q90)&gt;1,VLOOKUP(Q90,'Lista Dpto Prov Dist'!$A$73:$B$97,2,0),"")</f>
        <v/>
      </c>
      <c r="AB90" s="99" t="str">
        <f>IF(LEN(Q90)&gt;1,VLOOKUP(R90,'Lista Dpto Prov Dist'!$D$72:$E$268,2,0),"")</f>
        <v/>
      </c>
      <c r="AC90" s="99" t="str">
        <f>IF(LEN(Q90)&gt;1,VLOOKUP(S90,'Lista Dpto Prov Dist'!$G$73:$H$1951,2,0),"")</f>
        <v/>
      </c>
      <c r="AD90" s="99" t="str">
        <f t="shared" si="3"/>
        <v/>
      </c>
      <c r="AE90" s="99" t="str">
        <f t="shared" si="4"/>
        <v/>
      </c>
      <c r="AF90" s="83" t="str">
        <f t="shared" si="5"/>
        <v/>
      </c>
      <c r="AG90" s="103"/>
    </row>
    <row r="91" spans="1:33" ht="20.149999999999999" customHeight="1" x14ac:dyDescent="0.25">
      <c r="A91" s="85">
        <v>46</v>
      </c>
      <c r="B91" s="85"/>
      <c r="C91" s="86"/>
      <c r="D91" s="87"/>
      <c r="E91" s="86"/>
      <c r="F91" s="86"/>
      <c r="G91" s="88"/>
      <c r="H91" s="89"/>
      <c r="I91" s="90"/>
      <c r="J91" s="90"/>
      <c r="K91" s="91"/>
      <c r="L91" s="110"/>
      <c r="M91" s="92"/>
      <c r="N91" s="82"/>
      <c r="O91" s="82"/>
      <c r="P91" s="83"/>
      <c r="Q91" s="82"/>
      <c r="R91" s="83"/>
      <c r="S91" s="83"/>
      <c r="T91" s="82"/>
      <c r="U91" s="82"/>
      <c r="V91" s="84"/>
      <c r="W91" s="82"/>
      <c r="X91" s="99" t="str">
        <f>IF(LEN(N91)&gt;1,VLOOKUP(N91,Listas!$K$2:$L$259,2,0),"")</f>
        <v/>
      </c>
      <c r="Y91" s="99" t="str">
        <f>IF(LEN(N91)&gt;1,VLOOKUP(N91,Listas!$Q$2:$R$3,2,0),"")</f>
        <v/>
      </c>
      <c r="Z91" s="99" t="str">
        <f>IF(LEN(W91)&gt;1,VLOOKUP(W91,Listas!$N$2:$O$148,2,0),"")</f>
        <v/>
      </c>
      <c r="AA91" s="99" t="str">
        <f>IF(LEN(Q91)&gt;1,VLOOKUP(Q91,'Lista Dpto Prov Dist'!$A$73:$B$97,2,0),"")</f>
        <v/>
      </c>
      <c r="AB91" s="99" t="str">
        <f>IF(LEN(Q91)&gt;1,VLOOKUP(R91,'Lista Dpto Prov Dist'!$D$72:$E$268,2,0),"")</f>
        <v/>
      </c>
      <c r="AC91" s="99" t="str">
        <f>IF(LEN(Q91)&gt;1,VLOOKUP(S91,'Lista Dpto Prov Dist'!$G$73:$H$1951,2,0),"")</f>
        <v/>
      </c>
      <c r="AD91" s="99" t="str">
        <f t="shared" si="3"/>
        <v/>
      </c>
      <c r="AE91" s="99" t="str">
        <f t="shared" si="4"/>
        <v/>
      </c>
      <c r="AF91" s="83" t="str">
        <f t="shared" si="5"/>
        <v/>
      </c>
      <c r="AG91" s="103"/>
    </row>
    <row r="92" spans="1:33" ht="20.149999999999999" customHeight="1" x14ac:dyDescent="0.25">
      <c r="A92" s="85">
        <v>47</v>
      </c>
      <c r="B92" s="85"/>
      <c r="C92" s="86"/>
      <c r="D92" s="87"/>
      <c r="E92" s="86"/>
      <c r="F92" s="86"/>
      <c r="G92" s="88"/>
      <c r="H92" s="89"/>
      <c r="I92" s="90"/>
      <c r="J92" s="90"/>
      <c r="K92" s="91"/>
      <c r="L92" s="110"/>
      <c r="M92" s="92"/>
      <c r="N92" s="82"/>
      <c r="O92" s="82"/>
      <c r="P92" s="83"/>
      <c r="Q92" s="82"/>
      <c r="R92" s="83"/>
      <c r="S92" s="83"/>
      <c r="T92" s="82"/>
      <c r="U92" s="82"/>
      <c r="V92" s="84"/>
      <c r="W92" s="82"/>
      <c r="X92" s="99" t="str">
        <f>IF(LEN(N92)&gt;1,VLOOKUP(N92,Listas!$K$2:$L$259,2,0),"")</f>
        <v/>
      </c>
      <c r="Y92" s="99" t="str">
        <f>IF(LEN(N92)&gt;1,VLOOKUP(N92,Listas!$Q$2:$R$3,2,0),"")</f>
        <v/>
      </c>
      <c r="Z92" s="99" t="str">
        <f>IF(LEN(W92)&gt;1,VLOOKUP(W92,Listas!$N$2:$O$148,2,0),"")</f>
        <v/>
      </c>
      <c r="AA92" s="99" t="str">
        <f>IF(LEN(Q92)&gt;1,VLOOKUP(Q92,'Lista Dpto Prov Dist'!$A$73:$B$97,2,0),"")</f>
        <v/>
      </c>
      <c r="AB92" s="99" t="str">
        <f>IF(LEN(Q92)&gt;1,VLOOKUP(R92,'Lista Dpto Prov Dist'!$D$72:$E$268,2,0),"")</f>
        <v/>
      </c>
      <c r="AC92" s="99" t="str">
        <f>IF(LEN(Q92)&gt;1,VLOOKUP(S92,'Lista Dpto Prov Dist'!$G$73:$H$1951,2,0),"")</f>
        <v/>
      </c>
      <c r="AD92" s="99" t="str">
        <f t="shared" si="3"/>
        <v/>
      </c>
      <c r="AE92" s="99" t="str">
        <f t="shared" si="4"/>
        <v/>
      </c>
      <c r="AF92" s="83" t="str">
        <f t="shared" si="5"/>
        <v/>
      </c>
      <c r="AG92" s="103"/>
    </row>
    <row r="93" spans="1:33" ht="20.149999999999999" customHeight="1" x14ac:dyDescent="0.25">
      <c r="A93" s="85">
        <v>48</v>
      </c>
      <c r="B93" s="85"/>
      <c r="C93" s="86"/>
      <c r="D93" s="87"/>
      <c r="E93" s="86"/>
      <c r="F93" s="86"/>
      <c r="G93" s="88"/>
      <c r="H93" s="89"/>
      <c r="I93" s="90"/>
      <c r="J93" s="90"/>
      <c r="K93" s="91"/>
      <c r="L93" s="110"/>
      <c r="M93" s="92"/>
      <c r="N93" s="82"/>
      <c r="O93" s="82"/>
      <c r="P93" s="83"/>
      <c r="Q93" s="82"/>
      <c r="R93" s="83"/>
      <c r="S93" s="83"/>
      <c r="T93" s="82"/>
      <c r="U93" s="82"/>
      <c r="V93" s="84"/>
      <c r="W93" s="82"/>
      <c r="X93" s="99" t="str">
        <f>IF(LEN(N93)&gt;1,VLOOKUP(N93,Listas!$K$2:$L$259,2,0),"")</f>
        <v/>
      </c>
      <c r="Y93" s="99" t="str">
        <f>IF(LEN(N93)&gt;1,VLOOKUP(N93,Listas!$Q$2:$R$3,2,0),"")</f>
        <v/>
      </c>
      <c r="Z93" s="99" t="str">
        <f>IF(LEN(W93)&gt;1,VLOOKUP(W93,Listas!$N$2:$O$148,2,0),"")</f>
        <v/>
      </c>
      <c r="AA93" s="99" t="str">
        <f>IF(LEN(Q93)&gt;1,VLOOKUP(Q93,'Lista Dpto Prov Dist'!$A$73:$B$97,2,0),"")</f>
        <v/>
      </c>
      <c r="AB93" s="99" t="str">
        <f>IF(LEN(Q93)&gt;1,VLOOKUP(R93,'Lista Dpto Prov Dist'!$D$72:$E$268,2,0),"")</f>
        <v/>
      </c>
      <c r="AC93" s="99" t="str">
        <f>IF(LEN(Q93)&gt;1,VLOOKUP(S93,'Lista Dpto Prov Dist'!$G$73:$H$1951,2,0),"")</f>
        <v/>
      </c>
      <c r="AD93" s="99" t="str">
        <f t="shared" si="3"/>
        <v/>
      </c>
      <c r="AE93" s="99" t="str">
        <f t="shared" si="4"/>
        <v/>
      </c>
      <c r="AF93" s="83" t="str">
        <f t="shared" si="5"/>
        <v/>
      </c>
      <c r="AG93" s="103"/>
    </row>
    <row r="94" spans="1:33" ht="20.149999999999999" customHeight="1" x14ac:dyDescent="0.25">
      <c r="A94" s="85">
        <v>49</v>
      </c>
      <c r="B94" s="85"/>
      <c r="C94" s="86"/>
      <c r="D94" s="87"/>
      <c r="E94" s="86"/>
      <c r="F94" s="86"/>
      <c r="G94" s="88"/>
      <c r="H94" s="89"/>
      <c r="I94" s="90"/>
      <c r="J94" s="90"/>
      <c r="K94" s="91"/>
      <c r="L94" s="110"/>
      <c r="M94" s="92"/>
      <c r="N94" s="82"/>
      <c r="O94" s="82"/>
      <c r="P94" s="83"/>
      <c r="Q94" s="82"/>
      <c r="R94" s="83"/>
      <c r="S94" s="83"/>
      <c r="T94" s="82"/>
      <c r="U94" s="82"/>
      <c r="V94" s="84"/>
      <c r="W94" s="82"/>
      <c r="X94" s="99" t="str">
        <f>IF(LEN(N94)&gt;1,VLOOKUP(N94,Listas!$K$2:$L$259,2,0),"")</f>
        <v/>
      </c>
      <c r="Y94" s="99" t="str">
        <f>IF(LEN(N94)&gt;1,VLOOKUP(N94,Listas!$Q$2:$R$3,2,0),"")</f>
        <v/>
      </c>
      <c r="Z94" s="99" t="str">
        <f>IF(LEN(W94)&gt;1,VLOOKUP(W94,Listas!$N$2:$O$148,2,0),"")</f>
        <v/>
      </c>
      <c r="AA94" s="99" t="str">
        <f>IF(LEN(Q94)&gt;1,VLOOKUP(Q94,'Lista Dpto Prov Dist'!$A$73:$B$97,2,0),"")</f>
        <v/>
      </c>
      <c r="AB94" s="99" t="str">
        <f>IF(LEN(Q94)&gt;1,VLOOKUP(R94,'Lista Dpto Prov Dist'!$D$72:$E$268,2,0),"")</f>
        <v/>
      </c>
      <c r="AC94" s="99" t="str">
        <f>IF(LEN(Q94)&gt;1,VLOOKUP(S94,'Lista Dpto Prov Dist'!$G$73:$H$1951,2,0),"")</f>
        <v/>
      </c>
      <c r="AD94" s="99" t="str">
        <f t="shared" si="3"/>
        <v/>
      </c>
      <c r="AE94" s="99" t="str">
        <f t="shared" si="4"/>
        <v/>
      </c>
      <c r="AF94" s="83" t="str">
        <f t="shared" si="5"/>
        <v/>
      </c>
      <c r="AG94" s="103"/>
    </row>
    <row r="95" spans="1:33" ht="20.149999999999999" customHeight="1" x14ac:dyDescent="0.25">
      <c r="A95" s="85">
        <v>50</v>
      </c>
      <c r="B95" s="85"/>
      <c r="C95" s="86"/>
      <c r="D95" s="87"/>
      <c r="E95" s="86"/>
      <c r="F95" s="86"/>
      <c r="G95" s="88"/>
      <c r="H95" s="89"/>
      <c r="I95" s="90"/>
      <c r="J95" s="90"/>
      <c r="K95" s="91"/>
      <c r="L95" s="110"/>
      <c r="M95" s="92"/>
      <c r="N95" s="82"/>
      <c r="O95" s="82"/>
      <c r="P95" s="83"/>
      <c r="Q95" s="82"/>
      <c r="R95" s="83"/>
      <c r="S95" s="83"/>
      <c r="T95" s="82"/>
      <c r="U95" s="82"/>
      <c r="V95" s="84"/>
      <c r="W95" s="82"/>
      <c r="X95" s="99" t="str">
        <f>IF(LEN(N95)&gt;1,VLOOKUP(N95,Listas!$K$2:$L$259,2,0),"")</f>
        <v/>
      </c>
      <c r="Y95" s="99" t="str">
        <f>IF(LEN(N95)&gt;1,VLOOKUP(N95,Listas!$Q$2:$R$3,2,0),"")</f>
        <v/>
      </c>
      <c r="Z95" s="99" t="str">
        <f>IF(LEN(W95)&gt;1,VLOOKUP(W95,Listas!$N$2:$O$148,2,0),"")</f>
        <v/>
      </c>
      <c r="AA95" s="99" t="str">
        <f>IF(LEN(Q95)&gt;1,VLOOKUP(Q95,'Lista Dpto Prov Dist'!$A$73:$B$97,2,0),"")</f>
        <v/>
      </c>
      <c r="AB95" s="99" t="str">
        <f>IF(LEN(Q95)&gt;1,VLOOKUP(R95,'Lista Dpto Prov Dist'!$D$72:$E$268,2,0),"")</f>
        <v/>
      </c>
      <c r="AC95" s="99" t="str">
        <f>IF(LEN(Q95)&gt;1,VLOOKUP(S95,'Lista Dpto Prov Dist'!$G$73:$H$1951,2,0),"")</f>
        <v/>
      </c>
      <c r="AD95" s="99" t="str">
        <f t="shared" si="3"/>
        <v/>
      </c>
      <c r="AE95" s="99" t="str">
        <f t="shared" si="4"/>
        <v/>
      </c>
      <c r="AF95" s="83" t="str">
        <f t="shared" si="5"/>
        <v/>
      </c>
      <c r="AG95" s="103"/>
    </row>
    <row r="96" spans="1:33" ht="20.149999999999999" customHeight="1" x14ac:dyDescent="0.25">
      <c r="A96" s="85">
        <v>51</v>
      </c>
      <c r="B96" s="85"/>
      <c r="C96" s="86"/>
      <c r="D96" s="87"/>
      <c r="E96" s="86"/>
      <c r="F96" s="86"/>
      <c r="G96" s="88"/>
      <c r="H96" s="89"/>
      <c r="I96" s="90"/>
      <c r="J96" s="90"/>
      <c r="K96" s="91"/>
      <c r="L96" s="110"/>
      <c r="M96" s="92"/>
      <c r="N96" s="82"/>
      <c r="O96" s="82"/>
      <c r="P96" s="83"/>
      <c r="Q96" s="82"/>
      <c r="R96" s="83"/>
      <c r="S96" s="83"/>
      <c r="T96" s="82"/>
      <c r="U96" s="82"/>
      <c r="V96" s="84"/>
      <c r="W96" s="82"/>
      <c r="X96" s="99" t="str">
        <f>IF(LEN(N96)&gt;1,VLOOKUP(N96,Listas!$K$2:$L$259,2,0),"")</f>
        <v/>
      </c>
      <c r="Y96" s="99" t="str">
        <f>IF(LEN(N96)&gt;1,VLOOKUP(N96,Listas!$Q$2:$R$3,2,0),"")</f>
        <v/>
      </c>
      <c r="Z96" s="99" t="str">
        <f>IF(LEN(W96)&gt;1,VLOOKUP(W96,Listas!$N$2:$O$148,2,0),"")</f>
        <v/>
      </c>
      <c r="AA96" s="99" t="str">
        <f>IF(LEN(Q96)&gt;1,VLOOKUP(Q96,'Lista Dpto Prov Dist'!$A$73:$B$97,2,0),"")</f>
        <v/>
      </c>
      <c r="AB96" s="99" t="str">
        <f>IF(LEN(Q96)&gt;1,VLOOKUP(R96,'Lista Dpto Prov Dist'!$D$72:$E$268,2,0),"")</f>
        <v/>
      </c>
      <c r="AC96" s="99" t="str">
        <f>IF(LEN(Q96)&gt;1,VLOOKUP(S96,'Lista Dpto Prov Dist'!$G$73:$H$1951,2,0),"")</f>
        <v/>
      </c>
      <c r="AD96" s="99" t="str">
        <f t="shared" si="3"/>
        <v/>
      </c>
      <c r="AE96" s="99" t="str">
        <f t="shared" si="4"/>
        <v/>
      </c>
      <c r="AF96" s="83" t="str">
        <f t="shared" si="5"/>
        <v/>
      </c>
      <c r="AG96" s="103"/>
    </row>
    <row r="97" spans="1:33" ht="20.149999999999999" customHeight="1" x14ac:dyDescent="0.25">
      <c r="A97" s="85">
        <v>52</v>
      </c>
      <c r="B97" s="85"/>
      <c r="C97" s="86"/>
      <c r="D97" s="87"/>
      <c r="E97" s="86"/>
      <c r="F97" s="86"/>
      <c r="G97" s="88"/>
      <c r="H97" s="89"/>
      <c r="I97" s="90"/>
      <c r="J97" s="90"/>
      <c r="K97" s="91"/>
      <c r="L97" s="110"/>
      <c r="M97" s="92"/>
      <c r="N97" s="82"/>
      <c r="O97" s="82"/>
      <c r="P97" s="83"/>
      <c r="Q97" s="82"/>
      <c r="R97" s="83"/>
      <c r="S97" s="83"/>
      <c r="T97" s="82"/>
      <c r="U97" s="82"/>
      <c r="V97" s="84"/>
      <c r="W97" s="82"/>
      <c r="X97" s="99" t="str">
        <f>IF(LEN(N97)&gt;1,VLOOKUP(N97,Listas!$K$2:$L$259,2,0),"")</f>
        <v/>
      </c>
      <c r="Y97" s="99" t="str">
        <f>IF(LEN(N97)&gt;1,VLOOKUP(N97,Listas!$Q$2:$R$3,2,0),"")</f>
        <v/>
      </c>
      <c r="Z97" s="99" t="str">
        <f>IF(LEN(W97)&gt;1,VLOOKUP(W97,Listas!$N$2:$O$148,2,0),"")</f>
        <v/>
      </c>
      <c r="AA97" s="99" t="str">
        <f>IF(LEN(Q97)&gt;1,VLOOKUP(Q97,'Lista Dpto Prov Dist'!$A$73:$B$97,2,0),"")</f>
        <v/>
      </c>
      <c r="AB97" s="99" t="str">
        <f>IF(LEN(Q97)&gt;1,VLOOKUP(R97,'Lista Dpto Prov Dist'!$D$72:$E$268,2,0),"")</f>
        <v/>
      </c>
      <c r="AC97" s="99" t="str">
        <f>IF(LEN(Q97)&gt;1,VLOOKUP(S97,'Lista Dpto Prov Dist'!$G$73:$H$1951,2,0),"")</f>
        <v/>
      </c>
      <c r="AD97" s="99" t="str">
        <f t="shared" si="3"/>
        <v/>
      </c>
      <c r="AE97" s="99" t="str">
        <f t="shared" si="4"/>
        <v/>
      </c>
      <c r="AF97" s="83" t="str">
        <f t="shared" si="5"/>
        <v/>
      </c>
      <c r="AG97" s="103"/>
    </row>
    <row r="98" spans="1:33" ht="20.149999999999999" customHeight="1" x14ac:dyDescent="0.25">
      <c r="A98" s="85">
        <v>53</v>
      </c>
      <c r="B98" s="85"/>
      <c r="C98" s="86"/>
      <c r="D98" s="87"/>
      <c r="E98" s="86"/>
      <c r="F98" s="86"/>
      <c r="G98" s="88"/>
      <c r="H98" s="89"/>
      <c r="I98" s="90"/>
      <c r="J98" s="90"/>
      <c r="K98" s="91"/>
      <c r="L98" s="110"/>
      <c r="M98" s="92"/>
      <c r="N98" s="82"/>
      <c r="O98" s="82"/>
      <c r="P98" s="83"/>
      <c r="Q98" s="82"/>
      <c r="R98" s="83"/>
      <c r="S98" s="83"/>
      <c r="T98" s="82"/>
      <c r="U98" s="82"/>
      <c r="V98" s="84"/>
      <c r="W98" s="82"/>
      <c r="X98" s="99" t="str">
        <f>IF(LEN(N98)&gt;1,VLOOKUP(N98,Listas!$K$2:$L$259,2,0),"")</f>
        <v/>
      </c>
      <c r="Y98" s="99" t="str">
        <f>IF(LEN(N98)&gt;1,VLOOKUP(N98,Listas!$Q$2:$R$3,2,0),"")</f>
        <v/>
      </c>
      <c r="Z98" s="99" t="str">
        <f>IF(LEN(W98)&gt;1,VLOOKUP(W98,Listas!$N$2:$O$148,2,0),"")</f>
        <v/>
      </c>
      <c r="AA98" s="99" t="str">
        <f>IF(LEN(Q98)&gt;1,VLOOKUP(Q98,'Lista Dpto Prov Dist'!$A$73:$B$97,2,0),"")</f>
        <v/>
      </c>
      <c r="AB98" s="99" t="str">
        <f>IF(LEN(Q98)&gt;1,VLOOKUP(R98,'Lista Dpto Prov Dist'!$D$72:$E$268,2,0),"")</f>
        <v/>
      </c>
      <c r="AC98" s="99" t="str">
        <f>IF(LEN(Q98)&gt;1,VLOOKUP(S98,'Lista Dpto Prov Dist'!$G$73:$H$1951,2,0),"")</f>
        <v/>
      </c>
      <c r="AD98" s="99" t="str">
        <f t="shared" si="3"/>
        <v/>
      </c>
      <c r="AE98" s="99" t="str">
        <f t="shared" si="4"/>
        <v/>
      </c>
      <c r="AF98" s="83" t="str">
        <f t="shared" si="5"/>
        <v/>
      </c>
      <c r="AG98" s="103"/>
    </row>
    <row r="99" spans="1:33" ht="20.149999999999999" customHeight="1" x14ac:dyDescent="0.25">
      <c r="A99" s="85">
        <v>54</v>
      </c>
      <c r="B99" s="85"/>
      <c r="C99" s="86"/>
      <c r="D99" s="87"/>
      <c r="E99" s="86"/>
      <c r="F99" s="86"/>
      <c r="G99" s="88"/>
      <c r="H99" s="89"/>
      <c r="I99" s="90"/>
      <c r="J99" s="90"/>
      <c r="K99" s="91"/>
      <c r="L99" s="110"/>
      <c r="M99" s="92"/>
      <c r="N99" s="82"/>
      <c r="O99" s="82"/>
      <c r="P99" s="83"/>
      <c r="Q99" s="82"/>
      <c r="R99" s="83"/>
      <c r="S99" s="83"/>
      <c r="T99" s="82"/>
      <c r="U99" s="82"/>
      <c r="V99" s="84"/>
      <c r="W99" s="82"/>
      <c r="X99" s="99" t="str">
        <f>IF(LEN(N99)&gt;1,VLOOKUP(N99,Listas!$K$2:$L$259,2,0),"")</f>
        <v/>
      </c>
      <c r="Y99" s="99" t="str">
        <f>IF(LEN(N99)&gt;1,VLOOKUP(N99,Listas!$Q$2:$R$3,2,0),"")</f>
        <v/>
      </c>
      <c r="Z99" s="99" t="str">
        <f>IF(LEN(W99)&gt;1,VLOOKUP(W99,Listas!$N$2:$O$148,2,0),"")</f>
        <v/>
      </c>
      <c r="AA99" s="99" t="str">
        <f>IF(LEN(Q99)&gt;1,VLOOKUP(Q99,'Lista Dpto Prov Dist'!$A$73:$B$97,2,0),"")</f>
        <v/>
      </c>
      <c r="AB99" s="99" t="str">
        <f>IF(LEN(Q99)&gt;1,VLOOKUP(R99,'Lista Dpto Prov Dist'!$D$72:$E$268,2,0),"")</f>
        <v/>
      </c>
      <c r="AC99" s="99" t="str">
        <f>IF(LEN(Q99)&gt;1,VLOOKUP(S99,'Lista Dpto Prov Dist'!$G$73:$H$1951,2,0),"")</f>
        <v/>
      </c>
      <c r="AD99" s="99" t="str">
        <f t="shared" si="3"/>
        <v/>
      </c>
      <c r="AE99" s="99" t="str">
        <f t="shared" si="4"/>
        <v/>
      </c>
      <c r="AF99" s="83" t="str">
        <f t="shared" si="5"/>
        <v/>
      </c>
      <c r="AG99" s="103"/>
    </row>
    <row r="100" spans="1:33" ht="20.149999999999999" customHeight="1" x14ac:dyDescent="0.25">
      <c r="A100" s="85">
        <v>55</v>
      </c>
      <c r="B100" s="85"/>
      <c r="C100" s="86"/>
      <c r="D100" s="87"/>
      <c r="E100" s="86"/>
      <c r="F100" s="86"/>
      <c r="G100" s="88"/>
      <c r="H100" s="89"/>
      <c r="I100" s="90"/>
      <c r="J100" s="90"/>
      <c r="K100" s="91"/>
      <c r="L100" s="110"/>
      <c r="M100" s="92"/>
      <c r="N100" s="82"/>
      <c r="O100" s="82"/>
      <c r="P100" s="83"/>
      <c r="Q100" s="82"/>
      <c r="R100" s="83"/>
      <c r="S100" s="83"/>
      <c r="T100" s="82"/>
      <c r="U100" s="82"/>
      <c r="V100" s="84"/>
      <c r="W100" s="82"/>
      <c r="X100" s="99" t="str">
        <f>IF(LEN(N100)&gt;1,VLOOKUP(N100,Listas!$K$2:$L$259,2,0),"")</f>
        <v/>
      </c>
      <c r="Y100" s="99" t="str">
        <f>IF(LEN(N100)&gt;1,VLOOKUP(N100,Listas!$Q$2:$R$3,2,0),"")</f>
        <v/>
      </c>
      <c r="Z100" s="99" t="str">
        <f>IF(LEN(W100)&gt;1,VLOOKUP(W100,Listas!$N$2:$O$148,2,0),"")</f>
        <v/>
      </c>
      <c r="AA100" s="99" t="str">
        <f>IF(LEN(Q100)&gt;1,VLOOKUP(Q100,'Lista Dpto Prov Dist'!$A$73:$B$97,2,0),"")</f>
        <v/>
      </c>
      <c r="AB100" s="99" t="str">
        <f>IF(LEN(Q100)&gt;1,VLOOKUP(R100,'Lista Dpto Prov Dist'!$D$72:$E$268,2,0),"")</f>
        <v/>
      </c>
      <c r="AC100" s="99" t="str">
        <f>IF(LEN(Q100)&gt;1,VLOOKUP(S100,'Lista Dpto Prov Dist'!$G$73:$H$1951,2,0),"")</f>
        <v/>
      </c>
      <c r="AD100" s="99" t="str">
        <f t="shared" si="3"/>
        <v/>
      </c>
      <c r="AE100" s="99" t="str">
        <f t="shared" si="4"/>
        <v/>
      </c>
      <c r="AF100" s="83" t="str">
        <f t="shared" si="5"/>
        <v/>
      </c>
      <c r="AG100" s="103"/>
    </row>
    <row r="101" spans="1:33" ht="20.149999999999999" customHeight="1" x14ac:dyDescent="0.25">
      <c r="A101" s="85">
        <v>56</v>
      </c>
      <c r="B101" s="85"/>
      <c r="C101" s="86"/>
      <c r="D101" s="87"/>
      <c r="E101" s="86"/>
      <c r="F101" s="86"/>
      <c r="G101" s="88"/>
      <c r="H101" s="89"/>
      <c r="I101" s="90"/>
      <c r="J101" s="90"/>
      <c r="K101" s="91"/>
      <c r="L101" s="110"/>
      <c r="M101" s="92"/>
      <c r="N101" s="82"/>
      <c r="O101" s="82"/>
      <c r="P101" s="83"/>
      <c r="Q101" s="82"/>
      <c r="R101" s="83"/>
      <c r="S101" s="83"/>
      <c r="T101" s="82"/>
      <c r="U101" s="82"/>
      <c r="V101" s="84"/>
      <c r="W101" s="82"/>
      <c r="X101" s="99" t="str">
        <f>IF(LEN(N101)&gt;1,VLOOKUP(N101,Listas!$K$2:$L$259,2,0),"")</f>
        <v/>
      </c>
      <c r="Y101" s="99" t="str">
        <f>IF(LEN(N101)&gt;1,VLOOKUP(N101,Listas!$Q$2:$R$3,2,0),"")</f>
        <v/>
      </c>
      <c r="Z101" s="99" t="str">
        <f>IF(LEN(W101)&gt;1,VLOOKUP(W101,Listas!$N$2:$O$148,2,0),"")</f>
        <v/>
      </c>
      <c r="AA101" s="99" t="str">
        <f>IF(LEN(Q101)&gt;1,VLOOKUP(Q101,'Lista Dpto Prov Dist'!$A$73:$B$97,2,0),"")</f>
        <v/>
      </c>
      <c r="AB101" s="99" t="str">
        <f>IF(LEN(Q101)&gt;1,VLOOKUP(R101,'Lista Dpto Prov Dist'!$D$72:$E$268,2,0),"")</f>
        <v/>
      </c>
      <c r="AC101" s="99" t="str">
        <f>IF(LEN(Q101)&gt;1,VLOOKUP(S101,'Lista Dpto Prov Dist'!$G$73:$H$1951,2,0),"")</f>
        <v/>
      </c>
      <c r="AD101" s="99" t="str">
        <f t="shared" si="3"/>
        <v/>
      </c>
      <c r="AE101" s="99" t="str">
        <f t="shared" si="4"/>
        <v/>
      </c>
      <c r="AF101" s="83" t="str">
        <f t="shared" si="5"/>
        <v/>
      </c>
      <c r="AG101" s="103"/>
    </row>
    <row r="102" spans="1:33" ht="20.149999999999999" customHeight="1" x14ac:dyDescent="0.25">
      <c r="A102" s="85">
        <v>57</v>
      </c>
      <c r="B102" s="85"/>
      <c r="C102" s="86"/>
      <c r="D102" s="87"/>
      <c r="E102" s="86"/>
      <c r="F102" s="86"/>
      <c r="G102" s="88"/>
      <c r="H102" s="89"/>
      <c r="I102" s="90"/>
      <c r="J102" s="90"/>
      <c r="K102" s="91"/>
      <c r="L102" s="110"/>
      <c r="M102" s="92"/>
      <c r="N102" s="82"/>
      <c r="O102" s="82"/>
      <c r="P102" s="83"/>
      <c r="Q102" s="82"/>
      <c r="R102" s="83"/>
      <c r="S102" s="83"/>
      <c r="T102" s="82"/>
      <c r="U102" s="82"/>
      <c r="V102" s="84"/>
      <c r="W102" s="82"/>
      <c r="X102" s="99" t="str">
        <f>IF(LEN(N102)&gt;1,VLOOKUP(N102,Listas!$K$2:$L$259,2,0),"")</f>
        <v/>
      </c>
      <c r="Y102" s="99" t="str">
        <f>IF(LEN(N102)&gt;1,VLOOKUP(N102,Listas!$Q$2:$R$3,2,0),"")</f>
        <v/>
      </c>
      <c r="Z102" s="99" t="str">
        <f>IF(LEN(W102)&gt;1,VLOOKUP(W102,Listas!$N$2:$O$148,2,0),"")</f>
        <v/>
      </c>
      <c r="AA102" s="99" t="str">
        <f>IF(LEN(Q102)&gt;1,VLOOKUP(Q102,'Lista Dpto Prov Dist'!$A$73:$B$97,2,0),"")</f>
        <v/>
      </c>
      <c r="AB102" s="99" t="str">
        <f>IF(LEN(Q102)&gt;1,VLOOKUP(R102,'Lista Dpto Prov Dist'!$D$72:$E$268,2,0),"")</f>
        <v/>
      </c>
      <c r="AC102" s="99" t="str">
        <f>IF(LEN(Q102)&gt;1,VLOOKUP(S102,'Lista Dpto Prov Dist'!$G$73:$H$1951,2,0),"")</f>
        <v/>
      </c>
      <c r="AD102" s="99" t="str">
        <f t="shared" si="3"/>
        <v/>
      </c>
      <c r="AE102" s="99" t="str">
        <f t="shared" si="4"/>
        <v/>
      </c>
      <c r="AF102" s="83" t="str">
        <f t="shared" si="5"/>
        <v/>
      </c>
      <c r="AG102" s="103"/>
    </row>
    <row r="103" spans="1:33" ht="20.149999999999999" customHeight="1" x14ac:dyDescent="0.25">
      <c r="A103" s="85">
        <v>58</v>
      </c>
      <c r="B103" s="85"/>
      <c r="C103" s="86"/>
      <c r="D103" s="87"/>
      <c r="E103" s="86"/>
      <c r="F103" s="86"/>
      <c r="G103" s="88"/>
      <c r="H103" s="89"/>
      <c r="I103" s="90"/>
      <c r="J103" s="90"/>
      <c r="K103" s="91"/>
      <c r="L103" s="110"/>
      <c r="M103" s="92"/>
      <c r="N103" s="82"/>
      <c r="O103" s="82"/>
      <c r="P103" s="83"/>
      <c r="Q103" s="82"/>
      <c r="R103" s="83"/>
      <c r="S103" s="83"/>
      <c r="T103" s="82"/>
      <c r="U103" s="82"/>
      <c r="V103" s="84"/>
      <c r="W103" s="82"/>
      <c r="X103" s="99" t="str">
        <f>IF(LEN(N103)&gt;1,VLOOKUP(N103,Listas!$K$2:$L$259,2,0),"")</f>
        <v/>
      </c>
      <c r="Y103" s="99" t="str">
        <f>IF(LEN(N103)&gt;1,VLOOKUP(N103,Listas!$Q$2:$R$3,2,0),"")</f>
        <v/>
      </c>
      <c r="Z103" s="99" t="str">
        <f>IF(LEN(W103)&gt;1,VLOOKUP(W103,Listas!$N$2:$O$148,2,0),"")</f>
        <v/>
      </c>
      <c r="AA103" s="99" t="str">
        <f>IF(LEN(Q103)&gt;1,VLOOKUP(Q103,'Lista Dpto Prov Dist'!$A$73:$B$97,2,0),"")</f>
        <v/>
      </c>
      <c r="AB103" s="99" t="str">
        <f>IF(LEN(Q103)&gt;1,VLOOKUP(R103,'Lista Dpto Prov Dist'!$D$72:$E$268,2,0),"")</f>
        <v/>
      </c>
      <c r="AC103" s="99" t="str">
        <f>IF(LEN(Q103)&gt;1,VLOOKUP(S103,'Lista Dpto Prov Dist'!$G$73:$H$1951,2,0),"")</f>
        <v/>
      </c>
      <c r="AD103" s="99" t="str">
        <f t="shared" si="3"/>
        <v/>
      </c>
      <c r="AE103" s="99" t="str">
        <f t="shared" si="4"/>
        <v/>
      </c>
      <c r="AF103" s="83" t="str">
        <f t="shared" si="5"/>
        <v/>
      </c>
      <c r="AG103" s="103"/>
    </row>
    <row r="104" spans="1:33" ht="20.149999999999999" customHeight="1" x14ac:dyDescent="0.25">
      <c r="A104" s="85">
        <v>59</v>
      </c>
      <c r="B104" s="85"/>
      <c r="C104" s="86"/>
      <c r="D104" s="87"/>
      <c r="E104" s="86"/>
      <c r="F104" s="86"/>
      <c r="G104" s="88"/>
      <c r="H104" s="89"/>
      <c r="I104" s="90"/>
      <c r="J104" s="90"/>
      <c r="K104" s="91"/>
      <c r="L104" s="110"/>
      <c r="M104" s="92"/>
      <c r="N104" s="82"/>
      <c r="O104" s="82"/>
      <c r="P104" s="83"/>
      <c r="Q104" s="82"/>
      <c r="R104" s="83"/>
      <c r="S104" s="83"/>
      <c r="T104" s="82"/>
      <c r="U104" s="82"/>
      <c r="V104" s="84"/>
      <c r="W104" s="82"/>
      <c r="X104" s="99" t="str">
        <f>IF(LEN(N104)&gt;1,VLOOKUP(N104,Listas!$K$2:$L$259,2,0),"")</f>
        <v/>
      </c>
      <c r="Y104" s="99" t="str">
        <f>IF(LEN(N104)&gt;1,VLOOKUP(N104,Listas!$Q$2:$R$3,2,0),"")</f>
        <v/>
      </c>
      <c r="Z104" s="99" t="str">
        <f>IF(LEN(W104)&gt;1,VLOOKUP(W104,Listas!$N$2:$O$148,2,0),"")</f>
        <v/>
      </c>
      <c r="AA104" s="99" t="str">
        <f>IF(LEN(Q104)&gt;1,VLOOKUP(Q104,'Lista Dpto Prov Dist'!$A$73:$B$97,2,0),"")</f>
        <v/>
      </c>
      <c r="AB104" s="99" t="str">
        <f>IF(LEN(Q104)&gt;1,VLOOKUP(R104,'Lista Dpto Prov Dist'!$D$72:$E$268,2,0),"")</f>
        <v/>
      </c>
      <c r="AC104" s="99" t="str">
        <f>IF(LEN(Q104)&gt;1,VLOOKUP(S104,'Lista Dpto Prov Dist'!$G$73:$H$1951,2,0),"")</f>
        <v/>
      </c>
      <c r="AD104" s="99" t="str">
        <f t="shared" si="3"/>
        <v/>
      </c>
      <c r="AE104" s="99" t="str">
        <f t="shared" si="4"/>
        <v/>
      </c>
      <c r="AF104" s="83" t="str">
        <f t="shared" si="5"/>
        <v/>
      </c>
      <c r="AG104" s="103"/>
    </row>
    <row r="105" spans="1:33" ht="20.149999999999999" customHeight="1" x14ac:dyDescent="0.25">
      <c r="A105" s="85">
        <v>60</v>
      </c>
      <c r="B105" s="85"/>
      <c r="C105" s="86"/>
      <c r="D105" s="87"/>
      <c r="E105" s="86"/>
      <c r="F105" s="86"/>
      <c r="G105" s="88"/>
      <c r="H105" s="89"/>
      <c r="I105" s="90"/>
      <c r="J105" s="90"/>
      <c r="K105" s="91"/>
      <c r="L105" s="110"/>
      <c r="M105" s="92"/>
      <c r="N105" s="82"/>
      <c r="O105" s="82"/>
      <c r="P105" s="83"/>
      <c r="Q105" s="82"/>
      <c r="R105" s="83"/>
      <c r="S105" s="83"/>
      <c r="T105" s="82"/>
      <c r="U105" s="82"/>
      <c r="V105" s="84"/>
      <c r="W105" s="82"/>
      <c r="X105" s="99" t="str">
        <f>IF(LEN(N105)&gt;1,VLOOKUP(N105,Listas!$K$2:$L$259,2,0),"")</f>
        <v/>
      </c>
      <c r="Y105" s="99" t="str">
        <f>IF(LEN(N105)&gt;1,VLOOKUP(N105,Listas!$Q$2:$R$3,2,0),"")</f>
        <v/>
      </c>
      <c r="Z105" s="99" t="str">
        <f>IF(LEN(W105)&gt;1,VLOOKUP(W105,Listas!$N$2:$O$148,2,0),"")</f>
        <v/>
      </c>
      <c r="AA105" s="99" t="str">
        <f>IF(LEN(Q105)&gt;1,VLOOKUP(Q105,'Lista Dpto Prov Dist'!$A$73:$B$97,2,0),"")</f>
        <v/>
      </c>
      <c r="AB105" s="99" t="str">
        <f>IF(LEN(Q105)&gt;1,VLOOKUP(R105,'Lista Dpto Prov Dist'!$D$72:$E$268,2,0),"")</f>
        <v/>
      </c>
      <c r="AC105" s="99" t="str">
        <f>IF(LEN(Q105)&gt;1,VLOOKUP(S105,'Lista Dpto Prov Dist'!$G$73:$H$1951,2,0),"")</f>
        <v/>
      </c>
      <c r="AD105" s="99" t="str">
        <f t="shared" si="3"/>
        <v/>
      </c>
      <c r="AE105" s="99" t="str">
        <f t="shared" si="4"/>
        <v/>
      </c>
      <c r="AF105" s="83" t="str">
        <f t="shared" si="5"/>
        <v/>
      </c>
      <c r="AG105" s="103"/>
    </row>
    <row r="106" spans="1:33" ht="20.149999999999999" customHeight="1" x14ac:dyDescent="0.25">
      <c r="A106" s="85">
        <v>61</v>
      </c>
      <c r="B106" s="85"/>
      <c r="C106" s="86"/>
      <c r="D106" s="87"/>
      <c r="E106" s="86"/>
      <c r="F106" s="86"/>
      <c r="G106" s="88"/>
      <c r="H106" s="89"/>
      <c r="I106" s="90"/>
      <c r="J106" s="90"/>
      <c r="K106" s="91"/>
      <c r="L106" s="110"/>
      <c r="M106" s="92"/>
      <c r="N106" s="82"/>
      <c r="O106" s="82"/>
      <c r="P106" s="83"/>
      <c r="Q106" s="82"/>
      <c r="R106" s="83"/>
      <c r="S106" s="83"/>
      <c r="T106" s="82"/>
      <c r="U106" s="82"/>
      <c r="V106" s="84"/>
      <c r="W106" s="82"/>
      <c r="X106" s="99" t="str">
        <f>IF(LEN(N106)&gt;1,VLOOKUP(N106,Listas!$K$2:$L$259,2,0),"")</f>
        <v/>
      </c>
      <c r="Y106" s="99" t="str">
        <f>IF(LEN(N106)&gt;1,VLOOKUP(N106,Listas!$Q$2:$R$3,2,0),"")</f>
        <v/>
      </c>
      <c r="Z106" s="99" t="str">
        <f>IF(LEN(W106)&gt;1,VLOOKUP(W106,Listas!$N$2:$O$148,2,0),"")</f>
        <v/>
      </c>
      <c r="AA106" s="99" t="str">
        <f>IF(LEN(Q106)&gt;1,VLOOKUP(Q106,'Lista Dpto Prov Dist'!$A$73:$B$97,2,0),"")</f>
        <v/>
      </c>
      <c r="AB106" s="99" t="str">
        <f>IF(LEN(Q106)&gt;1,VLOOKUP(R106,'Lista Dpto Prov Dist'!$D$72:$E$268,2,0),"")</f>
        <v/>
      </c>
      <c r="AC106" s="99" t="str">
        <f>IF(LEN(Q106)&gt;1,VLOOKUP(S106,'Lista Dpto Prov Dist'!$G$73:$H$1951,2,0),"")</f>
        <v/>
      </c>
      <c r="AD106" s="99" t="str">
        <f t="shared" si="3"/>
        <v/>
      </c>
      <c r="AE106" s="99" t="str">
        <f t="shared" si="4"/>
        <v/>
      </c>
      <c r="AF106" s="83" t="str">
        <f t="shared" si="5"/>
        <v/>
      </c>
      <c r="AG106" s="103"/>
    </row>
    <row r="107" spans="1:33" ht="20.149999999999999" customHeight="1" x14ac:dyDescent="0.25">
      <c r="A107" s="85">
        <v>62</v>
      </c>
      <c r="B107" s="85"/>
      <c r="C107" s="86"/>
      <c r="D107" s="87"/>
      <c r="E107" s="86"/>
      <c r="F107" s="86"/>
      <c r="G107" s="88"/>
      <c r="H107" s="89"/>
      <c r="I107" s="90"/>
      <c r="J107" s="90"/>
      <c r="K107" s="91"/>
      <c r="L107" s="110"/>
      <c r="M107" s="92"/>
      <c r="N107" s="82"/>
      <c r="O107" s="82"/>
      <c r="P107" s="83"/>
      <c r="Q107" s="82"/>
      <c r="R107" s="83"/>
      <c r="S107" s="83"/>
      <c r="T107" s="82"/>
      <c r="U107" s="82"/>
      <c r="V107" s="84"/>
      <c r="W107" s="82"/>
      <c r="X107" s="99" t="str">
        <f>IF(LEN(N107)&gt;1,VLOOKUP(N107,Listas!$K$2:$L$259,2,0),"")</f>
        <v/>
      </c>
      <c r="Y107" s="99" t="str">
        <f>IF(LEN(N107)&gt;1,VLOOKUP(N107,Listas!$Q$2:$R$3,2,0),"")</f>
        <v/>
      </c>
      <c r="Z107" s="99" t="str">
        <f>IF(LEN(W107)&gt;1,VLOOKUP(W107,Listas!$N$2:$O$148,2,0),"")</f>
        <v/>
      </c>
      <c r="AA107" s="99" t="str">
        <f>IF(LEN(Q107)&gt;1,VLOOKUP(Q107,'Lista Dpto Prov Dist'!$A$73:$B$97,2,0),"")</f>
        <v/>
      </c>
      <c r="AB107" s="99" t="str">
        <f>IF(LEN(Q107)&gt;1,VLOOKUP(R107,'Lista Dpto Prov Dist'!$D$72:$E$268,2,0),"")</f>
        <v/>
      </c>
      <c r="AC107" s="99" t="str">
        <f>IF(LEN(Q107)&gt;1,VLOOKUP(S107,'Lista Dpto Prov Dist'!$G$73:$H$1951,2,0),"")</f>
        <v/>
      </c>
      <c r="AD107" s="99" t="str">
        <f t="shared" si="3"/>
        <v/>
      </c>
      <c r="AE107" s="99" t="str">
        <f t="shared" si="4"/>
        <v/>
      </c>
      <c r="AF107" s="83" t="str">
        <f t="shared" si="5"/>
        <v/>
      </c>
      <c r="AG107" s="103"/>
    </row>
    <row r="108" spans="1:33" ht="20.149999999999999" customHeight="1" x14ac:dyDescent="0.25">
      <c r="A108" s="85">
        <v>63</v>
      </c>
      <c r="B108" s="85"/>
      <c r="C108" s="86"/>
      <c r="D108" s="87"/>
      <c r="E108" s="86"/>
      <c r="F108" s="86"/>
      <c r="G108" s="88"/>
      <c r="H108" s="89"/>
      <c r="I108" s="90"/>
      <c r="J108" s="90"/>
      <c r="K108" s="91"/>
      <c r="L108" s="110"/>
      <c r="M108" s="92"/>
      <c r="N108" s="82"/>
      <c r="O108" s="82"/>
      <c r="P108" s="83"/>
      <c r="Q108" s="82"/>
      <c r="R108" s="83"/>
      <c r="S108" s="83"/>
      <c r="T108" s="82"/>
      <c r="U108" s="82"/>
      <c r="V108" s="84"/>
      <c r="W108" s="82"/>
      <c r="X108" s="99" t="str">
        <f>IF(LEN(N108)&gt;1,VLOOKUP(N108,Listas!$K$2:$L$259,2,0),"")</f>
        <v/>
      </c>
      <c r="Y108" s="99" t="str">
        <f>IF(LEN(N108)&gt;1,VLOOKUP(N108,Listas!$Q$2:$R$3,2,0),"")</f>
        <v/>
      </c>
      <c r="Z108" s="99" t="str">
        <f>IF(LEN(W108)&gt;1,VLOOKUP(W108,Listas!$N$2:$O$148,2,0),"")</f>
        <v/>
      </c>
      <c r="AA108" s="99" t="str">
        <f>IF(LEN(Q108)&gt;1,VLOOKUP(Q108,'Lista Dpto Prov Dist'!$A$73:$B$97,2,0),"")</f>
        <v/>
      </c>
      <c r="AB108" s="99" t="str">
        <f>IF(LEN(Q108)&gt;1,VLOOKUP(R108,'Lista Dpto Prov Dist'!$D$72:$E$268,2,0),"")</f>
        <v/>
      </c>
      <c r="AC108" s="99" t="str">
        <f>IF(LEN(Q108)&gt;1,VLOOKUP(S108,'Lista Dpto Prov Dist'!$G$73:$H$1951,2,0),"")</f>
        <v/>
      </c>
      <c r="AD108" s="99" t="str">
        <f t="shared" si="3"/>
        <v/>
      </c>
      <c r="AE108" s="99" t="str">
        <f t="shared" si="4"/>
        <v/>
      </c>
      <c r="AF108" s="83" t="str">
        <f t="shared" si="5"/>
        <v/>
      </c>
      <c r="AG108" s="103"/>
    </row>
    <row r="109" spans="1:33" ht="20.149999999999999" customHeight="1" x14ac:dyDescent="0.25">
      <c r="A109" s="85">
        <v>64</v>
      </c>
      <c r="B109" s="85"/>
      <c r="C109" s="86"/>
      <c r="D109" s="87"/>
      <c r="E109" s="86"/>
      <c r="F109" s="86"/>
      <c r="G109" s="88"/>
      <c r="H109" s="89"/>
      <c r="I109" s="90"/>
      <c r="J109" s="90"/>
      <c r="K109" s="91"/>
      <c r="L109" s="110"/>
      <c r="M109" s="92"/>
      <c r="N109" s="82"/>
      <c r="O109" s="82"/>
      <c r="P109" s="83"/>
      <c r="Q109" s="82"/>
      <c r="R109" s="83"/>
      <c r="S109" s="83"/>
      <c r="T109" s="82"/>
      <c r="U109" s="82"/>
      <c r="V109" s="84"/>
      <c r="W109" s="82"/>
      <c r="X109" s="99" t="str">
        <f>IF(LEN(N109)&gt;1,VLOOKUP(N109,Listas!$K$2:$L$259,2,0),"")</f>
        <v/>
      </c>
      <c r="Y109" s="99" t="str">
        <f>IF(LEN(N109)&gt;1,VLOOKUP(N109,Listas!$Q$2:$R$3,2,0),"")</f>
        <v/>
      </c>
      <c r="Z109" s="99" t="str">
        <f>IF(LEN(W109)&gt;1,VLOOKUP(W109,Listas!$N$2:$O$148,2,0),"")</f>
        <v/>
      </c>
      <c r="AA109" s="99" t="str">
        <f>IF(LEN(Q109)&gt;1,VLOOKUP(Q109,'Lista Dpto Prov Dist'!$A$73:$B$97,2,0),"")</f>
        <v/>
      </c>
      <c r="AB109" s="99" t="str">
        <f>IF(LEN(Q109)&gt;1,VLOOKUP(R109,'Lista Dpto Prov Dist'!$D$72:$E$268,2,0),"")</f>
        <v/>
      </c>
      <c r="AC109" s="99" t="str">
        <f>IF(LEN(Q109)&gt;1,VLOOKUP(S109,'Lista Dpto Prov Dist'!$G$73:$H$1951,2,0),"")</f>
        <v/>
      </c>
      <c r="AD109" s="99" t="str">
        <f t="shared" si="3"/>
        <v/>
      </c>
      <c r="AE109" s="99" t="str">
        <f t="shared" si="4"/>
        <v/>
      </c>
      <c r="AF109" s="83" t="str">
        <f t="shared" si="5"/>
        <v/>
      </c>
      <c r="AG109" s="103"/>
    </row>
    <row r="110" spans="1:33" ht="20.149999999999999" customHeight="1" x14ac:dyDescent="0.25">
      <c r="A110" s="85">
        <v>65</v>
      </c>
      <c r="B110" s="85"/>
      <c r="C110" s="86"/>
      <c r="D110" s="87"/>
      <c r="E110" s="86"/>
      <c r="F110" s="86"/>
      <c r="G110" s="88"/>
      <c r="H110" s="89"/>
      <c r="I110" s="90"/>
      <c r="J110" s="90"/>
      <c r="K110" s="91"/>
      <c r="L110" s="110"/>
      <c r="M110" s="92"/>
      <c r="N110" s="82"/>
      <c r="O110" s="82"/>
      <c r="P110" s="83"/>
      <c r="Q110" s="82"/>
      <c r="R110" s="83"/>
      <c r="S110" s="83"/>
      <c r="T110" s="82"/>
      <c r="U110" s="82"/>
      <c r="V110" s="84"/>
      <c r="W110" s="82"/>
      <c r="X110" s="99" t="str">
        <f>IF(LEN(N110)&gt;1,VLOOKUP(N110,Listas!$K$2:$L$259,2,0),"")</f>
        <v/>
      </c>
      <c r="Y110" s="99" t="str">
        <f>IF(LEN(N110)&gt;1,VLOOKUP(N110,Listas!$Q$2:$R$3,2,0),"")</f>
        <v/>
      </c>
      <c r="Z110" s="99" t="str">
        <f>IF(LEN(W110)&gt;1,VLOOKUP(W110,Listas!$N$2:$O$148,2,0),"")</f>
        <v/>
      </c>
      <c r="AA110" s="99" t="str">
        <f>IF(LEN(Q110)&gt;1,VLOOKUP(Q110,'Lista Dpto Prov Dist'!$A$73:$B$97,2,0),"")</f>
        <v/>
      </c>
      <c r="AB110" s="99" t="str">
        <f>IF(LEN(Q110)&gt;1,VLOOKUP(R110,'Lista Dpto Prov Dist'!$D$72:$E$268,2,0),"")</f>
        <v/>
      </c>
      <c r="AC110" s="99" t="str">
        <f>IF(LEN(Q110)&gt;1,VLOOKUP(S110,'Lista Dpto Prov Dist'!$G$73:$H$1951,2,0),"")</f>
        <v/>
      </c>
      <c r="AD110" s="99" t="str">
        <f t="shared" ref="AD110:AD141" si="6">IF(C110&lt;&gt;"",IF(dt_ruc="","",$D$19),"")</f>
        <v/>
      </c>
      <c r="AE110" s="99" t="str">
        <f t="shared" ref="AE110:AE141" si="7">IF(C110&lt;&gt;"",IF(dt_razon="","",dt_razon),"")</f>
        <v/>
      </c>
      <c r="AF110" s="83" t="str">
        <f t="shared" si="5"/>
        <v/>
      </c>
      <c r="AG110" s="103"/>
    </row>
    <row r="111" spans="1:33" ht="20.149999999999999" customHeight="1" x14ac:dyDescent="0.25">
      <c r="A111" s="85">
        <v>66</v>
      </c>
      <c r="B111" s="85"/>
      <c r="C111" s="86"/>
      <c r="D111" s="87"/>
      <c r="E111" s="86"/>
      <c r="F111" s="86"/>
      <c r="G111" s="88"/>
      <c r="H111" s="89"/>
      <c r="I111" s="90"/>
      <c r="J111" s="90"/>
      <c r="K111" s="91"/>
      <c r="L111" s="110"/>
      <c r="M111" s="92"/>
      <c r="N111" s="82"/>
      <c r="O111" s="82"/>
      <c r="P111" s="83"/>
      <c r="Q111" s="82"/>
      <c r="R111" s="83"/>
      <c r="S111" s="83"/>
      <c r="T111" s="82"/>
      <c r="U111" s="82"/>
      <c r="V111" s="84"/>
      <c r="W111" s="82"/>
      <c r="X111" s="99" t="str">
        <f>IF(LEN(N111)&gt;1,VLOOKUP(N111,Listas!$K$2:$L$259,2,0),"")</f>
        <v/>
      </c>
      <c r="Y111" s="99" t="str">
        <f>IF(LEN(N111)&gt;1,VLOOKUP(N111,Listas!$Q$2:$R$3,2,0),"")</f>
        <v/>
      </c>
      <c r="Z111" s="99" t="str">
        <f>IF(LEN(W111)&gt;1,VLOOKUP(W111,Listas!$N$2:$O$148,2,0),"")</f>
        <v/>
      </c>
      <c r="AA111" s="99" t="str">
        <f>IF(LEN(Q111)&gt;1,VLOOKUP(Q111,'Lista Dpto Prov Dist'!$A$73:$B$97,2,0),"")</f>
        <v/>
      </c>
      <c r="AB111" s="99" t="str">
        <f>IF(LEN(Q111)&gt;1,VLOOKUP(R111,'Lista Dpto Prov Dist'!$D$72:$E$268,2,0),"")</f>
        <v/>
      </c>
      <c r="AC111" s="99" t="str">
        <f>IF(LEN(Q111)&gt;1,VLOOKUP(S111,'Lista Dpto Prov Dist'!$G$73:$H$1951,2,0),"")</f>
        <v/>
      </c>
      <c r="AD111" s="99" t="str">
        <f t="shared" si="6"/>
        <v/>
      </c>
      <c r="AE111" s="99" t="str">
        <f t="shared" si="7"/>
        <v/>
      </c>
      <c r="AF111" s="83" t="str">
        <f t="shared" si="5"/>
        <v/>
      </c>
      <c r="AG111" s="103"/>
    </row>
    <row r="112" spans="1:33" ht="20.149999999999999" customHeight="1" x14ac:dyDescent="0.25">
      <c r="A112" s="85">
        <v>67</v>
      </c>
      <c r="B112" s="85"/>
      <c r="C112" s="86"/>
      <c r="D112" s="87"/>
      <c r="E112" s="86"/>
      <c r="F112" s="86"/>
      <c r="G112" s="88"/>
      <c r="H112" s="89"/>
      <c r="I112" s="90"/>
      <c r="J112" s="90"/>
      <c r="K112" s="91"/>
      <c r="L112" s="110"/>
      <c r="M112" s="92"/>
      <c r="N112" s="82"/>
      <c r="O112" s="82"/>
      <c r="P112" s="83"/>
      <c r="Q112" s="82"/>
      <c r="R112" s="83"/>
      <c r="S112" s="83"/>
      <c r="T112" s="82"/>
      <c r="U112" s="82"/>
      <c r="V112" s="84"/>
      <c r="W112" s="82"/>
      <c r="X112" s="99" t="str">
        <f>IF(LEN(N112)&gt;1,VLOOKUP(N112,Listas!$K$2:$L$259,2,0),"")</f>
        <v/>
      </c>
      <c r="Y112" s="99" t="str">
        <f>IF(LEN(N112)&gt;1,VLOOKUP(N112,Listas!$Q$2:$R$3,2,0),"")</f>
        <v/>
      </c>
      <c r="Z112" s="99" t="str">
        <f>IF(LEN(W112)&gt;1,VLOOKUP(W112,Listas!$N$2:$O$148,2,0),"")</f>
        <v/>
      </c>
      <c r="AA112" s="99" t="str">
        <f>IF(LEN(Q112)&gt;1,VLOOKUP(Q112,'Lista Dpto Prov Dist'!$A$73:$B$97,2,0),"")</f>
        <v/>
      </c>
      <c r="AB112" s="99" t="str">
        <f>IF(LEN(Q112)&gt;1,VLOOKUP(R112,'Lista Dpto Prov Dist'!$D$72:$E$268,2,0),"")</f>
        <v/>
      </c>
      <c r="AC112" s="99" t="str">
        <f>IF(LEN(Q112)&gt;1,VLOOKUP(S112,'Lista Dpto Prov Dist'!$G$73:$H$1951,2,0),"")</f>
        <v/>
      </c>
      <c r="AD112" s="99" t="str">
        <f t="shared" si="6"/>
        <v/>
      </c>
      <c r="AE112" s="99" t="str">
        <f t="shared" si="7"/>
        <v/>
      </c>
      <c r="AF112" s="83" t="str">
        <f t="shared" si="5"/>
        <v/>
      </c>
      <c r="AG112" s="103"/>
    </row>
    <row r="113" spans="1:33" ht="20.149999999999999" customHeight="1" x14ac:dyDescent="0.25">
      <c r="A113" s="85">
        <v>68</v>
      </c>
      <c r="B113" s="85"/>
      <c r="C113" s="86"/>
      <c r="D113" s="87"/>
      <c r="E113" s="86"/>
      <c r="F113" s="86"/>
      <c r="G113" s="88"/>
      <c r="H113" s="89"/>
      <c r="I113" s="90"/>
      <c r="J113" s="90"/>
      <c r="K113" s="91"/>
      <c r="L113" s="110"/>
      <c r="M113" s="92"/>
      <c r="N113" s="82"/>
      <c r="O113" s="82"/>
      <c r="P113" s="83"/>
      <c r="Q113" s="82"/>
      <c r="R113" s="83"/>
      <c r="S113" s="83"/>
      <c r="T113" s="82"/>
      <c r="U113" s="82"/>
      <c r="V113" s="84"/>
      <c r="W113" s="82"/>
      <c r="X113" s="99" t="str">
        <f>IF(LEN(N113)&gt;1,VLOOKUP(N113,Listas!$K$2:$L$259,2,0),"")</f>
        <v/>
      </c>
      <c r="Y113" s="99" t="str">
        <f>IF(LEN(N113)&gt;1,VLOOKUP(N113,Listas!$Q$2:$R$3,2,0),"")</f>
        <v/>
      </c>
      <c r="Z113" s="99" t="str">
        <f>IF(LEN(W113)&gt;1,VLOOKUP(W113,Listas!$N$2:$O$148,2,0),"")</f>
        <v/>
      </c>
      <c r="AA113" s="99" t="str">
        <f>IF(LEN(Q113)&gt;1,VLOOKUP(Q113,'Lista Dpto Prov Dist'!$A$73:$B$97,2,0),"")</f>
        <v/>
      </c>
      <c r="AB113" s="99" t="str">
        <f>IF(LEN(Q113)&gt;1,VLOOKUP(R113,'Lista Dpto Prov Dist'!$D$72:$E$268,2,0),"")</f>
        <v/>
      </c>
      <c r="AC113" s="99" t="str">
        <f>IF(LEN(Q113)&gt;1,VLOOKUP(S113,'Lista Dpto Prov Dist'!$G$73:$H$1951,2,0),"")</f>
        <v/>
      </c>
      <c r="AD113" s="99" t="str">
        <f t="shared" si="6"/>
        <v/>
      </c>
      <c r="AE113" s="99" t="str">
        <f t="shared" si="7"/>
        <v/>
      </c>
      <c r="AF113" s="83" t="str">
        <f t="shared" si="5"/>
        <v/>
      </c>
      <c r="AG113" s="103"/>
    </row>
    <row r="114" spans="1:33" ht="20.149999999999999" customHeight="1" x14ac:dyDescent="0.25">
      <c r="A114" s="85">
        <v>69</v>
      </c>
      <c r="B114" s="85"/>
      <c r="C114" s="86"/>
      <c r="D114" s="87"/>
      <c r="E114" s="86"/>
      <c r="F114" s="86"/>
      <c r="G114" s="88"/>
      <c r="H114" s="89"/>
      <c r="I114" s="90"/>
      <c r="J114" s="90"/>
      <c r="K114" s="91"/>
      <c r="L114" s="110"/>
      <c r="M114" s="92"/>
      <c r="N114" s="82"/>
      <c r="O114" s="82"/>
      <c r="P114" s="83"/>
      <c r="Q114" s="82"/>
      <c r="R114" s="83"/>
      <c r="S114" s="83"/>
      <c r="T114" s="82"/>
      <c r="U114" s="82"/>
      <c r="V114" s="84"/>
      <c r="W114" s="82"/>
      <c r="X114" s="99" t="str">
        <f>IF(LEN(N114)&gt;1,VLOOKUP(N114,Listas!$K$2:$L$259,2,0),"")</f>
        <v/>
      </c>
      <c r="Y114" s="99" t="str">
        <f>IF(LEN(N114)&gt;1,VLOOKUP(N114,Listas!$Q$2:$R$3,2,0),"")</f>
        <v/>
      </c>
      <c r="Z114" s="99" t="str">
        <f>IF(LEN(W114)&gt;1,VLOOKUP(W114,Listas!$N$2:$O$148,2,0),"")</f>
        <v/>
      </c>
      <c r="AA114" s="99" t="str">
        <f>IF(LEN(Q114)&gt;1,VLOOKUP(Q114,'Lista Dpto Prov Dist'!$A$73:$B$97,2,0),"")</f>
        <v/>
      </c>
      <c r="AB114" s="99" t="str">
        <f>IF(LEN(Q114)&gt;1,VLOOKUP(R114,'Lista Dpto Prov Dist'!$D$72:$E$268,2,0),"")</f>
        <v/>
      </c>
      <c r="AC114" s="99" t="str">
        <f>IF(LEN(Q114)&gt;1,VLOOKUP(S114,'Lista Dpto Prov Dist'!$G$73:$H$1951,2,0),"")</f>
        <v/>
      </c>
      <c r="AD114" s="99" t="str">
        <f t="shared" si="6"/>
        <v/>
      </c>
      <c r="AE114" s="99" t="str">
        <f t="shared" si="7"/>
        <v/>
      </c>
      <c r="AF114" s="83" t="str">
        <f t="shared" si="5"/>
        <v/>
      </c>
      <c r="AG114" s="103"/>
    </row>
    <row r="115" spans="1:33" ht="20.149999999999999" customHeight="1" x14ac:dyDescent="0.25">
      <c r="A115" s="85">
        <v>70</v>
      </c>
      <c r="B115" s="85"/>
      <c r="C115" s="86"/>
      <c r="D115" s="87"/>
      <c r="E115" s="86"/>
      <c r="F115" s="86"/>
      <c r="G115" s="88"/>
      <c r="H115" s="89"/>
      <c r="I115" s="90"/>
      <c r="J115" s="90"/>
      <c r="K115" s="91"/>
      <c r="L115" s="110"/>
      <c r="M115" s="92"/>
      <c r="N115" s="82"/>
      <c r="O115" s="82"/>
      <c r="P115" s="83"/>
      <c r="Q115" s="82"/>
      <c r="R115" s="83"/>
      <c r="S115" s="83"/>
      <c r="T115" s="82"/>
      <c r="U115" s="82"/>
      <c r="V115" s="84"/>
      <c r="W115" s="82"/>
      <c r="X115" s="99" t="str">
        <f>IF(LEN(N115)&gt;1,VLOOKUP(N115,Listas!$K$2:$L$259,2,0),"")</f>
        <v/>
      </c>
      <c r="Y115" s="99" t="str">
        <f>IF(LEN(N115)&gt;1,VLOOKUP(N115,Listas!$Q$2:$R$3,2,0),"")</f>
        <v/>
      </c>
      <c r="Z115" s="99" t="str">
        <f>IF(LEN(W115)&gt;1,VLOOKUP(W115,Listas!$N$2:$O$148,2,0),"")</f>
        <v/>
      </c>
      <c r="AA115" s="99" t="str">
        <f>IF(LEN(Q115)&gt;1,VLOOKUP(Q115,'Lista Dpto Prov Dist'!$A$73:$B$97,2,0),"")</f>
        <v/>
      </c>
      <c r="AB115" s="99" t="str">
        <f>IF(LEN(Q115)&gt;1,VLOOKUP(R115,'Lista Dpto Prov Dist'!$D$72:$E$268,2,0),"")</f>
        <v/>
      </c>
      <c r="AC115" s="99" t="str">
        <f>IF(LEN(Q115)&gt;1,VLOOKUP(S115,'Lista Dpto Prov Dist'!$G$73:$H$1951,2,0),"")</f>
        <v/>
      </c>
      <c r="AD115" s="99" t="str">
        <f t="shared" si="6"/>
        <v/>
      </c>
      <c r="AE115" s="99" t="str">
        <f t="shared" si="7"/>
        <v/>
      </c>
      <c r="AF115" s="83" t="str">
        <f t="shared" ref="AF115:AF146" si="8">+IF(AE115&lt;&gt;"",IF(AND(B115="NO",COUNTBLANK(E115:I115)=0,COUNTBLANK(AD115:AE115)=0),"CONFORME",IF(AND(D115&lt;&gt;"",B115="SI",COUNTBLANK(E115:AE115)=0),"CONFORME","INFORMACION INCOMPLETA")),"")</f>
        <v/>
      </c>
      <c r="AG115" s="103"/>
    </row>
    <row r="116" spans="1:33" ht="20.149999999999999" customHeight="1" x14ac:dyDescent="0.25">
      <c r="A116" s="85">
        <v>71</v>
      </c>
      <c r="B116" s="85"/>
      <c r="C116" s="86"/>
      <c r="D116" s="87"/>
      <c r="E116" s="86"/>
      <c r="F116" s="86"/>
      <c r="G116" s="88"/>
      <c r="H116" s="89"/>
      <c r="I116" s="90"/>
      <c r="J116" s="90"/>
      <c r="K116" s="91"/>
      <c r="L116" s="110"/>
      <c r="M116" s="92"/>
      <c r="N116" s="82"/>
      <c r="O116" s="82"/>
      <c r="P116" s="83"/>
      <c r="Q116" s="82"/>
      <c r="R116" s="83"/>
      <c r="S116" s="83"/>
      <c r="T116" s="82"/>
      <c r="U116" s="82"/>
      <c r="V116" s="84"/>
      <c r="W116" s="82"/>
      <c r="X116" s="99" t="str">
        <f>IF(LEN(N116)&gt;1,VLOOKUP(N116,Listas!$K$2:$L$259,2,0),"")</f>
        <v/>
      </c>
      <c r="Y116" s="99" t="str">
        <f>IF(LEN(N116)&gt;1,VLOOKUP(N116,Listas!$Q$2:$R$3,2,0),"")</f>
        <v/>
      </c>
      <c r="Z116" s="99" t="str">
        <f>IF(LEN(W116)&gt;1,VLOOKUP(W116,Listas!$N$2:$O$148,2,0),"")</f>
        <v/>
      </c>
      <c r="AA116" s="99" t="str">
        <f>IF(LEN(Q116)&gt;1,VLOOKUP(Q116,'Lista Dpto Prov Dist'!$A$73:$B$97,2,0),"")</f>
        <v/>
      </c>
      <c r="AB116" s="99" t="str">
        <f>IF(LEN(Q116)&gt;1,VLOOKUP(R116,'Lista Dpto Prov Dist'!$D$72:$E$268,2,0),"")</f>
        <v/>
      </c>
      <c r="AC116" s="99" t="str">
        <f>IF(LEN(Q116)&gt;1,VLOOKUP(S116,'Lista Dpto Prov Dist'!$G$73:$H$1951,2,0),"")</f>
        <v/>
      </c>
      <c r="AD116" s="99" t="str">
        <f t="shared" si="6"/>
        <v/>
      </c>
      <c r="AE116" s="99" t="str">
        <f t="shared" si="7"/>
        <v/>
      </c>
      <c r="AF116" s="83" t="str">
        <f t="shared" si="8"/>
        <v/>
      </c>
      <c r="AG116" s="103"/>
    </row>
    <row r="117" spans="1:33" ht="20.149999999999999" customHeight="1" x14ac:dyDescent="0.25">
      <c r="A117" s="85">
        <v>72</v>
      </c>
      <c r="B117" s="85"/>
      <c r="C117" s="86"/>
      <c r="D117" s="87"/>
      <c r="E117" s="86"/>
      <c r="F117" s="86"/>
      <c r="G117" s="88"/>
      <c r="H117" s="89"/>
      <c r="I117" s="90"/>
      <c r="J117" s="90"/>
      <c r="K117" s="91"/>
      <c r="L117" s="110"/>
      <c r="M117" s="92"/>
      <c r="N117" s="82"/>
      <c r="O117" s="82"/>
      <c r="P117" s="83"/>
      <c r="Q117" s="82"/>
      <c r="R117" s="83"/>
      <c r="S117" s="83"/>
      <c r="T117" s="82"/>
      <c r="U117" s="82"/>
      <c r="V117" s="84"/>
      <c r="W117" s="82"/>
      <c r="X117" s="99" t="str">
        <f>IF(LEN(N117)&gt;1,VLOOKUP(N117,Listas!$K$2:$L$259,2,0),"")</f>
        <v/>
      </c>
      <c r="Y117" s="99" t="str">
        <f>IF(LEN(N117)&gt;1,VLOOKUP(N117,Listas!$Q$2:$R$3,2,0),"")</f>
        <v/>
      </c>
      <c r="Z117" s="99" t="str">
        <f>IF(LEN(W117)&gt;1,VLOOKUP(W117,Listas!$N$2:$O$148,2,0),"")</f>
        <v/>
      </c>
      <c r="AA117" s="99" t="str">
        <f>IF(LEN(Q117)&gt;1,VLOOKUP(Q117,'Lista Dpto Prov Dist'!$A$73:$B$97,2,0),"")</f>
        <v/>
      </c>
      <c r="AB117" s="99" t="str">
        <f>IF(LEN(Q117)&gt;1,VLOOKUP(R117,'Lista Dpto Prov Dist'!$D$72:$E$268,2,0),"")</f>
        <v/>
      </c>
      <c r="AC117" s="99" t="str">
        <f>IF(LEN(Q117)&gt;1,VLOOKUP(S117,'Lista Dpto Prov Dist'!$G$73:$H$1951,2,0),"")</f>
        <v/>
      </c>
      <c r="AD117" s="99" t="str">
        <f t="shared" si="6"/>
        <v/>
      </c>
      <c r="AE117" s="99" t="str">
        <f t="shared" si="7"/>
        <v/>
      </c>
      <c r="AF117" s="83" t="str">
        <f t="shared" si="8"/>
        <v/>
      </c>
      <c r="AG117" s="103"/>
    </row>
    <row r="118" spans="1:33" ht="20.149999999999999" customHeight="1" x14ac:dyDescent="0.25">
      <c r="A118" s="85">
        <v>73</v>
      </c>
      <c r="B118" s="85"/>
      <c r="C118" s="86"/>
      <c r="D118" s="87"/>
      <c r="E118" s="86"/>
      <c r="F118" s="86"/>
      <c r="G118" s="88"/>
      <c r="H118" s="89"/>
      <c r="I118" s="90"/>
      <c r="J118" s="90"/>
      <c r="K118" s="91"/>
      <c r="L118" s="110"/>
      <c r="M118" s="92"/>
      <c r="N118" s="82"/>
      <c r="O118" s="82"/>
      <c r="P118" s="83"/>
      <c r="Q118" s="82"/>
      <c r="R118" s="83"/>
      <c r="S118" s="83"/>
      <c r="T118" s="82"/>
      <c r="U118" s="82"/>
      <c r="V118" s="84"/>
      <c r="W118" s="82"/>
      <c r="X118" s="99" t="str">
        <f>IF(LEN(N118)&gt;1,VLOOKUP(N118,Listas!$K$2:$L$259,2,0),"")</f>
        <v/>
      </c>
      <c r="Y118" s="99" t="str">
        <f>IF(LEN(N118)&gt;1,VLOOKUP(N118,Listas!$Q$2:$R$3,2,0),"")</f>
        <v/>
      </c>
      <c r="Z118" s="99" t="str">
        <f>IF(LEN(W118)&gt;1,VLOOKUP(W118,Listas!$N$2:$O$148,2,0),"")</f>
        <v/>
      </c>
      <c r="AA118" s="99" t="str">
        <f>IF(LEN(Q118)&gt;1,VLOOKUP(Q118,'Lista Dpto Prov Dist'!$A$73:$B$97,2,0),"")</f>
        <v/>
      </c>
      <c r="AB118" s="99" t="str">
        <f>IF(LEN(Q118)&gt;1,VLOOKUP(R118,'Lista Dpto Prov Dist'!$D$72:$E$268,2,0),"")</f>
        <v/>
      </c>
      <c r="AC118" s="99" t="str">
        <f>IF(LEN(Q118)&gt;1,VLOOKUP(S118,'Lista Dpto Prov Dist'!$G$73:$H$1951,2,0),"")</f>
        <v/>
      </c>
      <c r="AD118" s="99" t="str">
        <f t="shared" si="6"/>
        <v/>
      </c>
      <c r="AE118" s="99" t="str">
        <f t="shared" si="7"/>
        <v/>
      </c>
      <c r="AF118" s="83" t="str">
        <f t="shared" si="8"/>
        <v/>
      </c>
      <c r="AG118" s="103"/>
    </row>
    <row r="119" spans="1:33" ht="20.149999999999999" customHeight="1" x14ac:dyDescent="0.25">
      <c r="A119" s="85">
        <v>74</v>
      </c>
      <c r="B119" s="85"/>
      <c r="C119" s="86"/>
      <c r="D119" s="87"/>
      <c r="E119" s="86"/>
      <c r="F119" s="86"/>
      <c r="G119" s="88"/>
      <c r="H119" s="89"/>
      <c r="I119" s="90"/>
      <c r="J119" s="90"/>
      <c r="K119" s="91"/>
      <c r="L119" s="110"/>
      <c r="M119" s="92"/>
      <c r="N119" s="82"/>
      <c r="O119" s="82"/>
      <c r="P119" s="83"/>
      <c r="Q119" s="82"/>
      <c r="R119" s="83"/>
      <c r="S119" s="83"/>
      <c r="T119" s="82"/>
      <c r="U119" s="82"/>
      <c r="V119" s="84"/>
      <c r="W119" s="82"/>
      <c r="X119" s="99" t="str">
        <f>IF(LEN(N119)&gt;1,VLOOKUP(N119,Listas!$K$2:$L$259,2,0),"")</f>
        <v/>
      </c>
      <c r="Y119" s="99" t="str">
        <f>IF(LEN(N119)&gt;1,VLOOKUP(N119,Listas!$Q$2:$R$3,2,0),"")</f>
        <v/>
      </c>
      <c r="Z119" s="99" t="str">
        <f>IF(LEN(W119)&gt;1,VLOOKUP(W119,Listas!$N$2:$O$148,2,0),"")</f>
        <v/>
      </c>
      <c r="AA119" s="99" t="str">
        <f>IF(LEN(Q119)&gt;1,VLOOKUP(Q119,'Lista Dpto Prov Dist'!$A$73:$B$97,2,0),"")</f>
        <v/>
      </c>
      <c r="AB119" s="99" t="str">
        <f>IF(LEN(Q119)&gt;1,VLOOKUP(R119,'Lista Dpto Prov Dist'!$D$72:$E$268,2,0),"")</f>
        <v/>
      </c>
      <c r="AC119" s="99" t="str">
        <f>IF(LEN(Q119)&gt;1,VLOOKUP(S119,'Lista Dpto Prov Dist'!$G$73:$H$1951,2,0),"")</f>
        <v/>
      </c>
      <c r="AD119" s="99" t="str">
        <f t="shared" si="6"/>
        <v/>
      </c>
      <c r="AE119" s="99" t="str">
        <f t="shared" si="7"/>
        <v/>
      </c>
      <c r="AF119" s="83" t="str">
        <f t="shared" si="8"/>
        <v/>
      </c>
      <c r="AG119" s="103"/>
    </row>
    <row r="120" spans="1:33" ht="20.149999999999999" customHeight="1" x14ac:dyDescent="0.25">
      <c r="A120" s="85">
        <v>75</v>
      </c>
      <c r="B120" s="85"/>
      <c r="C120" s="86"/>
      <c r="D120" s="87"/>
      <c r="E120" s="86"/>
      <c r="F120" s="86"/>
      <c r="G120" s="88"/>
      <c r="H120" s="89"/>
      <c r="I120" s="90"/>
      <c r="J120" s="90"/>
      <c r="K120" s="91"/>
      <c r="L120" s="110"/>
      <c r="M120" s="92"/>
      <c r="N120" s="82"/>
      <c r="O120" s="82"/>
      <c r="P120" s="83"/>
      <c r="Q120" s="82"/>
      <c r="R120" s="83"/>
      <c r="S120" s="83"/>
      <c r="T120" s="82"/>
      <c r="U120" s="82"/>
      <c r="V120" s="84"/>
      <c r="W120" s="82"/>
      <c r="X120" s="99" t="str">
        <f>IF(LEN(N120)&gt;1,VLOOKUP(N120,Listas!$K$2:$L$259,2,0),"")</f>
        <v/>
      </c>
      <c r="Y120" s="99" t="str">
        <f>IF(LEN(N120)&gt;1,VLOOKUP(N120,Listas!$Q$2:$R$3,2,0),"")</f>
        <v/>
      </c>
      <c r="Z120" s="99" t="str">
        <f>IF(LEN(W120)&gt;1,VLOOKUP(W120,Listas!$N$2:$O$148,2,0),"")</f>
        <v/>
      </c>
      <c r="AA120" s="99" t="str">
        <f>IF(LEN(Q120)&gt;1,VLOOKUP(Q120,'Lista Dpto Prov Dist'!$A$73:$B$97,2,0),"")</f>
        <v/>
      </c>
      <c r="AB120" s="99" t="str">
        <f>IF(LEN(Q120)&gt;1,VLOOKUP(R120,'Lista Dpto Prov Dist'!$D$72:$E$268,2,0),"")</f>
        <v/>
      </c>
      <c r="AC120" s="99" t="str">
        <f>IF(LEN(Q120)&gt;1,VLOOKUP(S120,'Lista Dpto Prov Dist'!$G$73:$H$1951,2,0),"")</f>
        <v/>
      </c>
      <c r="AD120" s="99" t="str">
        <f t="shared" si="6"/>
        <v/>
      </c>
      <c r="AE120" s="99" t="str">
        <f t="shared" si="7"/>
        <v/>
      </c>
      <c r="AF120" s="83" t="str">
        <f t="shared" si="8"/>
        <v/>
      </c>
      <c r="AG120" s="103"/>
    </row>
    <row r="121" spans="1:33" ht="20.149999999999999" customHeight="1" x14ac:dyDescent="0.25">
      <c r="A121" s="85">
        <v>76</v>
      </c>
      <c r="B121" s="85"/>
      <c r="C121" s="86"/>
      <c r="D121" s="87"/>
      <c r="E121" s="86"/>
      <c r="F121" s="86"/>
      <c r="G121" s="88"/>
      <c r="H121" s="89"/>
      <c r="I121" s="90"/>
      <c r="J121" s="90"/>
      <c r="K121" s="91"/>
      <c r="L121" s="110"/>
      <c r="M121" s="92"/>
      <c r="N121" s="82"/>
      <c r="O121" s="82"/>
      <c r="P121" s="83"/>
      <c r="Q121" s="82"/>
      <c r="R121" s="83"/>
      <c r="S121" s="83"/>
      <c r="T121" s="82"/>
      <c r="U121" s="82"/>
      <c r="V121" s="84"/>
      <c r="W121" s="82"/>
      <c r="X121" s="99" t="str">
        <f>IF(LEN(N121)&gt;1,VLOOKUP(N121,Listas!$K$2:$L$259,2,0),"")</f>
        <v/>
      </c>
      <c r="Y121" s="99" t="str">
        <f>IF(LEN(N121)&gt;1,VLOOKUP(N121,Listas!$Q$2:$R$3,2,0),"")</f>
        <v/>
      </c>
      <c r="Z121" s="99" t="str">
        <f>IF(LEN(W121)&gt;1,VLOOKUP(W121,Listas!$N$2:$O$148,2,0),"")</f>
        <v/>
      </c>
      <c r="AA121" s="99" t="str">
        <f>IF(LEN(Q121)&gt;1,VLOOKUP(Q121,'Lista Dpto Prov Dist'!$A$73:$B$97,2,0),"")</f>
        <v/>
      </c>
      <c r="AB121" s="99" t="str">
        <f>IF(LEN(Q121)&gt;1,VLOOKUP(R121,'Lista Dpto Prov Dist'!$D$72:$E$268,2,0),"")</f>
        <v/>
      </c>
      <c r="AC121" s="99" t="str">
        <f>IF(LEN(Q121)&gt;1,VLOOKUP(S121,'Lista Dpto Prov Dist'!$G$73:$H$1951,2,0),"")</f>
        <v/>
      </c>
      <c r="AD121" s="99" t="str">
        <f t="shared" si="6"/>
        <v/>
      </c>
      <c r="AE121" s="99" t="str">
        <f t="shared" si="7"/>
        <v/>
      </c>
      <c r="AF121" s="83" t="str">
        <f t="shared" si="8"/>
        <v/>
      </c>
      <c r="AG121" s="103"/>
    </row>
    <row r="122" spans="1:33" ht="20.149999999999999" customHeight="1" x14ac:dyDescent="0.25">
      <c r="A122" s="85">
        <v>77</v>
      </c>
      <c r="B122" s="85"/>
      <c r="C122" s="86"/>
      <c r="D122" s="87"/>
      <c r="E122" s="86"/>
      <c r="F122" s="86"/>
      <c r="G122" s="88"/>
      <c r="H122" s="89"/>
      <c r="I122" s="90"/>
      <c r="J122" s="90"/>
      <c r="K122" s="91"/>
      <c r="L122" s="110"/>
      <c r="M122" s="92"/>
      <c r="N122" s="82"/>
      <c r="O122" s="82"/>
      <c r="P122" s="83"/>
      <c r="Q122" s="82"/>
      <c r="R122" s="83"/>
      <c r="S122" s="83"/>
      <c r="T122" s="82"/>
      <c r="U122" s="82"/>
      <c r="V122" s="84"/>
      <c r="W122" s="82"/>
      <c r="X122" s="99" t="str">
        <f>IF(LEN(N122)&gt;1,VLOOKUP(N122,Listas!$K$2:$L$259,2,0),"")</f>
        <v/>
      </c>
      <c r="Y122" s="99" t="str">
        <f>IF(LEN(N122)&gt;1,VLOOKUP(N122,Listas!$Q$2:$R$3,2,0),"")</f>
        <v/>
      </c>
      <c r="Z122" s="99" t="str">
        <f>IF(LEN(W122)&gt;1,VLOOKUP(W122,Listas!$N$2:$O$148,2,0),"")</f>
        <v/>
      </c>
      <c r="AA122" s="99" t="str">
        <f>IF(LEN(Q122)&gt;1,VLOOKUP(Q122,'Lista Dpto Prov Dist'!$A$73:$B$97,2,0),"")</f>
        <v/>
      </c>
      <c r="AB122" s="99" t="str">
        <f>IF(LEN(Q122)&gt;1,VLOOKUP(R122,'Lista Dpto Prov Dist'!$D$72:$E$268,2,0),"")</f>
        <v/>
      </c>
      <c r="AC122" s="99" t="str">
        <f>IF(LEN(Q122)&gt;1,VLOOKUP(S122,'Lista Dpto Prov Dist'!$G$73:$H$1951,2,0),"")</f>
        <v/>
      </c>
      <c r="AD122" s="99" t="str">
        <f t="shared" si="6"/>
        <v/>
      </c>
      <c r="AE122" s="99" t="str">
        <f t="shared" si="7"/>
        <v/>
      </c>
      <c r="AF122" s="83" t="str">
        <f t="shared" si="8"/>
        <v/>
      </c>
      <c r="AG122" s="103"/>
    </row>
    <row r="123" spans="1:33" ht="20.149999999999999" customHeight="1" x14ac:dyDescent="0.25">
      <c r="A123" s="85">
        <v>78</v>
      </c>
      <c r="B123" s="85"/>
      <c r="C123" s="86"/>
      <c r="D123" s="87"/>
      <c r="E123" s="86"/>
      <c r="F123" s="86"/>
      <c r="G123" s="88"/>
      <c r="H123" s="89"/>
      <c r="I123" s="90"/>
      <c r="J123" s="90"/>
      <c r="K123" s="91"/>
      <c r="L123" s="110"/>
      <c r="M123" s="92"/>
      <c r="N123" s="82"/>
      <c r="O123" s="82"/>
      <c r="P123" s="83"/>
      <c r="Q123" s="82"/>
      <c r="R123" s="83"/>
      <c r="S123" s="83"/>
      <c r="T123" s="82"/>
      <c r="U123" s="82"/>
      <c r="V123" s="84"/>
      <c r="W123" s="82"/>
      <c r="X123" s="99" t="str">
        <f>IF(LEN(N123)&gt;1,VLOOKUP(N123,Listas!$K$2:$L$259,2,0),"")</f>
        <v/>
      </c>
      <c r="Y123" s="99" t="str">
        <f>IF(LEN(N123)&gt;1,VLOOKUP(N123,Listas!$Q$2:$R$3,2,0),"")</f>
        <v/>
      </c>
      <c r="Z123" s="99" t="str">
        <f>IF(LEN(W123)&gt;1,VLOOKUP(W123,Listas!$N$2:$O$148,2,0),"")</f>
        <v/>
      </c>
      <c r="AA123" s="99" t="str">
        <f>IF(LEN(Q123)&gt;1,VLOOKUP(Q123,'Lista Dpto Prov Dist'!$A$73:$B$97,2,0),"")</f>
        <v/>
      </c>
      <c r="AB123" s="99" t="str">
        <f>IF(LEN(Q123)&gt;1,VLOOKUP(R123,'Lista Dpto Prov Dist'!$D$72:$E$268,2,0),"")</f>
        <v/>
      </c>
      <c r="AC123" s="99" t="str">
        <f>IF(LEN(Q123)&gt;1,VLOOKUP(S123,'Lista Dpto Prov Dist'!$G$73:$H$1951,2,0),"")</f>
        <v/>
      </c>
      <c r="AD123" s="99" t="str">
        <f t="shared" si="6"/>
        <v/>
      </c>
      <c r="AE123" s="99" t="str">
        <f t="shared" si="7"/>
        <v/>
      </c>
      <c r="AF123" s="83" t="str">
        <f t="shared" si="8"/>
        <v/>
      </c>
      <c r="AG123" s="103"/>
    </row>
    <row r="124" spans="1:33" ht="20.149999999999999" customHeight="1" x14ac:dyDescent="0.25">
      <c r="A124" s="85">
        <v>79</v>
      </c>
      <c r="B124" s="85"/>
      <c r="C124" s="86"/>
      <c r="D124" s="87"/>
      <c r="E124" s="86"/>
      <c r="F124" s="86"/>
      <c r="G124" s="88"/>
      <c r="H124" s="89"/>
      <c r="I124" s="90"/>
      <c r="J124" s="90"/>
      <c r="K124" s="91"/>
      <c r="L124" s="110"/>
      <c r="M124" s="92"/>
      <c r="N124" s="82"/>
      <c r="O124" s="82"/>
      <c r="P124" s="83"/>
      <c r="Q124" s="82"/>
      <c r="R124" s="83"/>
      <c r="S124" s="83"/>
      <c r="T124" s="82"/>
      <c r="U124" s="82"/>
      <c r="V124" s="84"/>
      <c r="W124" s="82"/>
      <c r="X124" s="99" t="str">
        <f>IF(LEN(N124)&gt;1,VLOOKUP(N124,Listas!$K$2:$L$259,2,0),"")</f>
        <v/>
      </c>
      <c r="Y124" s="99" t="str">
        <f>IF(LEN(N124)&gt;1,VLOOKUP(N124,Listas!$Q$2:$R$3,2,0),"")</f>
        <v/>
      </c>
      <c r="Z124" s="99" t="str">
        <f>IF(LEN(W124)&gt;1,VLOOKUP(W124,Listas!$N$2:$O$148,2,0),"")</f>
        <v/>
      </c>
      <c r="AA124" s="99" t="str">
        <f>IF(LEN(Q124)&gt;1,VLOOKUP(Q124,'Lista Dpto Prov Dist'!$A$73:$B$97,2,0),"")</f>
        <v/>
      </c>
      <c r="AB124" s="99" t="str">
        <f>IF(LEN(Q124)&gt;1,VLOOKUP(R124,'Lista Dpto Prov Dist'!$D$72:$E$268,2,0),"")</f>
        <v/>
      </c>
      <c r="AC124" s="99" t="str">
        <f>IF(LEN(Q124)&gt;1,VLOOKUP(S124,'Lista Dpto Prov Dist'!$G$73:$H$1951,2,0),"")</f>
        <v/>
      </c>
      <c r="AD124" s="99" t="str">
        <f t="shared" si="6"/>
        <v/>
      </c>
      <c r="AE124" s="99" t="str">
        <f t="shared" si="7"/>
        <v/>
      </c>
      <c r="AF124" s="83" t="str">
        <f t="shared" si="8"/>
        <v/>
      </c>
      <c r="AG124" s="103"/>
    </row>
    <row r="125" spans="1:33" ht="20.149999999999999" customHeight="1" x14ac:dyDescent="0.25">
      <c r="A125" s="85">
        <v>80</v>
      </c>
      <c r="B125" s="85"/>
      <c r="C125" s="86"/>
      <c r="D125" s="87"/>
      <c r="E125" s="86"/>
      <c r="F125" s="86"/>
      <c r="G125" s="88"/>
      <c r="H125" s="89"/>
      <c r="I125" s="90"/>
      <c r="J125" s="90"/>
      <c r="K125" s="91"/>
      <c r="L125" s="110"/>
      <c r="M125" s="92"/>
      <c r="N125" s="82"/>
      <c r="O125" s="82"/>
      <c r="P125" s="83"/>
      <c r="Q125" s="82"/>
      <c r="R125" s="83"/>
      <c r="S125" s="83"/>
      <c r="T125" s="82"/>
      <c r="U125" s="82"/>
      <c r="V125" s="84"/>
      <c r="W125" s="82"/>
      <c r="X125" s="99" t="str">
        <f>IF(LEN(N125)&gt;1,VLOOKUP(N125,Listas!$K$2:$L$259,2,0),"")</f>
        <v/>
      </c>
      <c r="Y125" s="99" t="str">
        <f>IF(LEN(N125)&gt;1,VLOOKUP(N125,Listas!$Q$2:$R$3,2,0),"")</f>
        <v/>
      </c>
      <c r="Z125" s="99" t="str">
        <f>IF(LEN(W125)&gt;1,VLOOKUP(W125,Listas!$N$2:$O$148,2,0),"")</f>
        <v/>
      </c>
      <c r="AA125" s="99" t="str">
        <f>IF(LEN(Q125)&gt;1,VLOOKUP(Q125,'Lista Dpto Prov Dist'!$A$73:$B$97,2,0),"")</f>
        <v/>
      </c>
      <c r="AB125" s="99" t="str">
        <f>IF(LEN(Q125)&gt;1,VLOOKUP(R125,'Lista Dpto Prov Dist'!$D$72:$E$268,2,0),"")</f>
        <v/>
      </c>
      <c r="AC125" s="99" t="str">
        <f>IF(LEN(Q125)&gt;1,VLOOKUP(S125,'Lista Dpto Prov Dist'!$G$73:$H$1951,2,0),"")</f>
        <v/>
      </c>
      <c r="AD125" s="99" t="str">
        <f t="shared" si="6"/>
        <v/>
      </c>
      <c r="AE125" s="99" t="str">
        <f t="shared" si="7"/>
        <v/>
      </c>
      <c r="AF125" s="83" t="str">
        <f t="shared" si="8"/>
        <v/>
      </c>
      <c r="AG125" s="103"/>
    </row>
    <row r="126" spans="1:33" ht="20.149999999999999" customHeight="1" x14ac:dyDescent="0.25">
      <c r="A126" s="85">
        <v>81</v>
      </c>
      <c r="B126" s="85"/>
      <c r="C126" s="86"/>
      <c r="D126" s="87"/>
      <c r="E126" s="86"/>
      <c r="F126" s="86"/>
      <c r="G126" s="88"/>
      <c r="H126" s="89"/>
      <c r="I126" s="90"/>
      <c r="J126" s="90"/>
      <c r="K126" s="91"/>
      <c r="L126" s="110"/>
      <c r="M126" s="92"/>
      <c r="N126" s="82"/>
      <c r="O126" s="82"/>
      <c r="P126" s="83"/>
      <c r="Q126" s="82"/>
      <c r="R126" s="83"/>
      <c r="S126" s="83"/>
      <c r="T126" s="82"/>
      <c r="U126" s="82"/>
      <c r="V126" s="84"/>
      <c r="W126" s="82"/>
      <c r="X126" s="99" t="str">
        <f>IF(LEN(N126)&gt;1,VLOOKUP(N126,Listas!$K$2:$L$259,2,0),"")</f>
        <v/>
      </c>
      <c r="Y126" s="99" t="str">
        <f>IF(LEN(N126)&gt;1,VLOOKUP(N126,Listas!$Q$2:$R$3,2,0),"")</f>
        <v/>
      </c>
      <c r="Z126" s="99" t="str">
        <f>IF(LEN(W126)&gt;1,VLOOKUP(W126,Listas!$N$2:$O$148,2,0),"")</f>
        <v/>
      </c>
      <c r="AA126" s="99" t="str">
        <f>IF(LEN(Q126)&gt;1,VLOOKUP(Q126,'Lista Dpto Prov Dist'!$A$73:$B$97,2,0),"")</f>
        <v/>
      </c>
      <c r="AB126" s="99" t="str">
        <f>IF(LEN(Q126)&gt;1,VLOOKUP(R126,'Lista Dpto Prov Dist'!$D$72:$E$268,2,0),"")</f>
        <v/>
      </c>
      <c r="AC126" s="99" t="str">
        <f>IF(LEN(Q126)&gt;1,VLOOKUP(S126,'Lista Dpto Prov Dist'!$G$73:$H$1951,2,0),"")</f>
        <v/>
      </c>
      <c r="AD126" s="99" t="str">
        <f t="shared" si="6"/>
        <v/>
      </c>
      <c r="AE126" s="99" t="str">
        <f t="shared" si="7"/>
        <v/>
      </c>
      <c r="AF126" s="83" t="str">
        <f t="shared" si="8"/>
        <v/>
      </c>
      <c r="AG126" s="103"/>
    </row>
    <row r="127" spans="1:33" ht="20.149999999999999" customHeight="1" x14ac:dyDescent="0.25">
      <c r="A127" s="85">
        <v>82</v>
      </c>
      <c r="B127" s="85"/>
      <c r="C127" s="86"/>
      <c r="D127" s="87"/>
      <c r="E127" s="86"/>
      <c r="F127" s="86"/>
      <c r="G127" s="88"/>
      <c r="H127" s="89"/>
      <c r="I127" s="90"/>
      <c r="J127" s="90"/>
      <c r="K127" s="91"/>
      <c r="L127" s="110"/>
      <c r="M127" s="92"/>
      <c r="N127" s="82"/>
      <c r="O127" s="82"/>
      <c r="P127" s="83"/>
      <c r="Q127" s="82"/>
      <c r="R127" s="83"/>
      <c r="S127" s="83"/>
      <c r="T127" s="82"/>
      <c r="U127" s="82"/>
      <c r="V127" s="84"/>
      <c r="W127" s="82"/>
      <c r="X127" s="99" t="str">
        <f>IF(LEN(N127)&gt;1,VLOOKUP(N127,Listas!$K$2:$L$259,2,0),"")</f>
        <v/>
      </c>
      <c r="Y127" s="99" t="str">
        <f>IF(LEN(N127)&gt;1,VLOOKUP(N127,Listas!$Q$2:$R$3,2,0),"")</f>
        <v/>
      </c>
      <c r="Z127" s="99" t="str">
        <f>IF(LEN(W127)&gt;1,VLOOKUP(W127,Listas!$N$2:$O$148,2,0),"")</f>
        <v/>
      </c>
      <c r="AA127" s="99" t="str">
        <f>IF(LEN(Q127)&gt;1,VLOOKUP(Q127,'Lista Dpto Prov Dist'!$A$73:$B$97,2,0),"")</f>
        <v/>
      </c>
      <c r="AB127" s="99" t="str">
        <f>IF(LEN(Q127)&gt;1,VLOOKUP(R127,'Lista Dpto Prov Dist'!$D$72:$E$268,2,0),"")</f>
        <v/>
      </c>
      <c r="AC127" s="99" t="str">
        <f>IF(LEN(Q127)&gt;1,VLOOKUP(S127,'Lista Dpto Prov Dist'!$G$73:$H$1951,2,0),"")</f>
        <v/>
      </c>
      <c r="AD127" s="99" t="str">
        <f t="shared" si="6"/>
        <v/>
      </c>
      <c r="AE127" s="99" t="str">
        <f t="shared" si="7"/>
        <v/>
      </c>
      <c r="AF127" s="83" t="str">
        <f t="shared" si="8"/>
        <v/>
      </c>
      <c r="AG127" s="103"/>
    </row>
    <row r="128" spans="1:33" ht="20.149999999999999" customHeight="1" x14ac:dyDescent="0.25">
      <c r="A128" s="85">
        <v>83</v>
      </c>
      <c r="B128" s="85"/>
      <c r="C128" s="86"/>
      <c r="D128" s="87"/>
      <c r="E128" s="86"/>
      <c r="F128" s="86"/>
      <c r="G128" s="88"/>
      <c r="H128" s="89"/>
      <c r="I128" s="90"/>
      <c r="J128" s="90"/>
      <c r="K128" s="91"/>
      <c r="L128" s="110"/>
      <c r="M128" s="92"/>
      <c r="N128" s="82"/>
      <c r="O128" s="82"/>
      <c r="P128" s="83"/>
      <c r="Q128" s="82"/>
      <c r="R128" s="83"/>
      <c r="S128" s="83"/>
      <c r="T128" s="82"/>
      <c r="U128" s="82"/>
      <c r="V128" s="84"/>
      <c r="W128" s="82"/>
      <c r="X128" s="99" t="str">
        <f>IF(LEN(N128)&gt;1,VLOOKUP(N128,Listas!$K$2:$L$259,2,0),"")</f>
        <v/>
      </c>
      <c r="Y128" s="99" t="str">
        <f>IF(LEN(N128)&gt;1,VLOOKUP(N128,Listas!$Q$2:$R$3,2,0),"")</f>
        <v/>
      </c>
      <c r="Z128" s="99" t="str">
        <f>IF(LEN(W128)&gt;1,VLOOKUP(W128,Listas!$N$2:$O$148,2,0),"")</f>
        <v/>
      </c>
      <c r="AA128" s="99" t="str">
        <f>IF(LEN(Q128)&gt;1,VLOOKUP(Q128,'Lista Dpto Prov Dist'!$A$73:$B$97,2,0),"")</f>
        <v/>
      </c>
      <c r="AB128" s="99" t="str">
        <f>IF(LEN(Q128)&gt;1,VLOOKUP(R128,'Lista Dpto Prov Dist'!$D$72:$E$268,2,0),"")</f>
        <v/>
      </c>
      <c r="AC128" s="99" t="str">
        <f>IF(LEN(Q128)&gt;1,VLOOKUP(S128,'Lista Dpto Prov Dist'!$G$73:$H$1951,2,0),"")</f>
        <v/>
      </c>
      <c r="AD128" s="99" t="str">
        <f t="shared" si="6"/>
        <v/>
      </c>
      <c r="AE128" s="99" t="str">
        <f t="shared" si="7"/>
        <v/>
      </c>
      <c r="AF128" s="83" t="str">
        <f t="shared" si="8"/>
        <v/>
      </c>
      <c r="AG128" s="103"/>
    </row>
    <row r="129" spans="1:33" ht="20.149999999999999" customHeight="1" x14ac:dyDescent="0.25">
      <c r="A129" s="85">
        <v>84</v>
      </c>
      <c r="B129" s="85"/>
      <c r="C129" s="86"/>
      <c r="D129" s="87"/>
      <c r="E129" s="86"/>
      <c r="F129" s="86"/>
      <c r="G129" s="88"/>
      <c r="H129" s="89"/>
      <c r="I129" s="90"/>
      <c r="J129" s="90"/>
      <c r="K129" s="91"/>
      <c r="L129" s="110"/>
      <c r="M129" s="92"/>
      <c r="N129" s="82"/>
      <c r="O129" s="82"/>
      <c r="P129" s="83"/>
      <c r="Q129" s="82"/>
      <c r="R129" s="83"/>
      <c r="S129" s="83"/>
      <c r="T129" s="82"/>
      <c r="U129" s="82"/>
      <c r="V129" s="84"/>
      <c r="W129" s="82"/>
      <c r="X129" s="99" t="str">
        <f>IF(LEN(N129)&gt;1,VLOOKUP(N129,Listas!$K$2:$L$259,2,0),"")</f>
        <v/>
      </c>
      <c r="Y129" s="99" t="str">
        <f>IF(LEN(N129)&gt;1,VLOOKUP(N129,Listas!$Q$2:$R$3,2,0),"")</f>
        <v/>
      </c>
      <c r="Z129" s="99" t="str">
        <f>IF(LEN(W129)&gt;1,VLOOKUP(W129,Listas!$N$2:$O$148,2,0),"")</f>
        <v/>
      </c>
      <c r="AA129" s="99" t="str">
        <f>IF(LEN(Q129)&gt;1,VLOOKUP(Q129,'Lista Dpto Prov Dist'!$A$73:$B$97,2,0),"")</f>
        <v/>
      </c>
      <c r="AB129" s="99" t="str">
        <f>IF(LEN(Q129)&gt;1,VLOOKUP(R129,'Lista Dpto Prov Dist'!$D$72:$E$268,2,0),"")</f>
        <v/>
      </c>
      <c r="AC129" s="99" t="str">
        <f>IF(LEN(Q129)&gt;1,VLOOKUP(S129,'Lista Dpto Prov Dist'!$G$73:$H$1951,2,0),"")</f>
        <v/>
      </c>
      <c r="AD129" s="99" t="str">
        <f t="shared" si="6"/>
        <v/>
      </c>
      <c r="AE129" s="99" t="str">
        <f t="shared" si="7"/>
        <v/>
      </c>
      <c r="AF129" s="83" t="str">
        <f t="shared" si="8"/>
        <v/>
      </c>
      <c r="AG129" s="103"/>
    </row>
    <row r="130" spans="1:33" ht="20.149999999999999" customHeight="1" x14ac:dyDescent="0.25">
      <c r="A130" s="85">
        <v>85</v>
      </c>
      <c r="B130" s="85"/>
      <c r="C130" s="86"/>
      <c r="D130" s="87"/>
      <c r="E130" s="86"/>
      <c r="F130" s="86"/>
      <c r="G130" s="88"/>
      <c r="H130" s="89"/>
      <c r="I130" s="90"/>
      <c r="J130" s="90"/>
      <c r="K130" s="91"/>
      <c r="L130" s="110"/>
      <c r="M130" s="92"/>
      <c r="N130" s="82"/>
      <c r="O130" s="82"/>
      <c r="P130" s="83"/>
      <c r="Q130" s="82"/>
      <c r="R130" s="83"/>
      <c r="S130" s="83"/>
      <c r="T130" s="82"/>
      <c r="U130" s="82"/>
      <c r="V130" s="84"/>
      <c r="W130" s="82"/>
      <c r="X130" s="99" t="str">
        <f>IF(LEN(N130)&gt;1,VLOOKUP(N130,Listas!$K$2:$L$259,2,0),"")</f>
        <v/>
      </c>
      <c r="Y130" s="99" t="str">
        <f>IF(LEN(N130)&gt;1,VLOOKUP(N130,Listas!$Q$2:$R$3,2,0),"")</f>
        <v/>
      </c>
      <c r="Z130" s="99" t="str">
        <f>IF(LEN(W130)&gt;1,VLOOKUP(W130,Listas!$N$2:$O$148,2,0),"")</f>
        <v/>
      </c>
      <c r="AA130" s="99" t="str">
        <f>IF(LEN(Q130)&gt;1,VLOOKUP(Q130,'Lista Dpto Prov Dist'!$A$73:$B$97,2,0),"")</f>
        <v/>
      </c>
      <c r="AB130" s="99" t="str">
        <f>IF(LEN(Q130)&gt;1,VLOOKUP(R130,'Lista Dpto Prov Dist'!$D$72:$E$268,2,0),"")</f>
        <v/>
      </c>
      <c r="AC130" s="99" t="str">
        <f>IF(LEN(Q130)&gt;1,VLOOKUP(S130,'Lista Dpto Prov Dist'!$G$73:$H$1951,2,0),"")</f>
        <v/>
      </c>
      <c r="AD130" s="99" t="str">
        <f t="shared" si="6"/>
        <v/>
      </c>
      <c r="AE130" s="99" t="str">
        <f t="shared" si="7"/>
        <v/>
      </c>
      <c r="AF130" s="83" t="str">
        <f t="shared" si="8"/>
        <v/>
      </c>
      <c r="AG130" s="103"/>
    </row>
    <row r="131" spans="1:33" ht="20.149999999999999" customHeight="1" x14ac:dyDescent="0.25">
      <c r="A131" s="85">
        <v>86</v>
      </c>
      <c r="B131" s="85"/>
      <c r="C131" s="86"/>
      <c r="D131" s="87"/>
      <c r="E131" s="86"/>
      <c r="F131" s="86"/>
      <c r="G131" s="88"/>
      <c r="H131" s="89"/>
      <c r="I131" s="90"/>
      <c r="J131" s="90"/>
      <c r="K131" s="91"/>
      <c r="L131" s="110"/>
      <c r="M131" s="92"/>
      <c r="N131" s="82"/>
      <c r="O131" s="82"/>
      <c r="P131" s="83"/>
      <c r="Q131" s="82"/>
      <c r="R131" s="83"/>
      <c r="S131" s="83"/>
      <c r="T131" s="82"/>
      <c r="U131" s="82"/>
      <c r="V131" s="84"/>
      <c r="W131" s="82"/>
      <c r="X131" s="99" t="str">
        <f>IF(LEN(N131)&gt;1,VLOOKUP(N131,Listas!$K$2:$L$259,2,0),"")</f>
        <v/>
      </c>
      <c r="Y131" s="99" t="str">
        <f>IF(LEN(N131)&gt;1,VLOOKUP(N131,Listas!$Q$2:$R$3,2,0),"")</f>
        <v/>
      </c>
      <c r="Z131" s="99" t="str">
        <f>IF(LEN(W131)&gt;1,VLOOKUP(W131,Listas!$N$2:$O$148,2,0),"")</f>
        <v/>
      </c>
      <c r="AA131" s="99" t="str">
        <f>IF(LEN(Q131)&gt;1,VLOOKUP(Q131,'Lista Dpto Prov Dist'!$A$73:$B$97,2,0),"")</f>
        <v/>
      </c>
      <c r="AB131" s="99" t="str">
        <f>IF(LEN(Q131)&gt;1,VLOOKUP(R131,'Lista Dpto Prov Dist'!$D$72:$E$268,2,0),"")</f>
        <v/>
      </c>
      <c r="AC131" s="99" t="str">
        <f>IF(LEN(Q131)&gt;1,VLOOKUP(S131,'Lista Dpto Prov Dist'!$G$73:$H$1951,2,0),"")</f>
        <v/>
      </c>
      <c r="AD131" s="99" t="str">
        <f t="shared" si="6"/>
        <v/>
      </c>
      <c r="AE131" s="99" t="str">
        <f t="shared" si="7"/>
        <v/>
      </c>
      <c r="AF131" s="83" t="str">
        <f t="shared" si="8"/>
        <v/>
      </c>
      <c r="AG131" s="103"/>
    </row>
    <row r="132" spans="1:33" ht="20.149999999999999" customHeight="1" x14ac:dyDescent="0.25">
      <c r="A132" s="85">
        <v>87</v>
      </c>
      <c r="B132" s="85"/>
      <c r="C132" s="86"/>
      <c r="D132" s="87"/>
      <c r="E132" s="86"/>
      <c r="F132" s="86"/>
      <c r="G132" s="88"/>
      <c r="H132" s="89"/>
      <c r="I132" s="90"/>
      <c r="J132" s="90"/>
      <c r="K132" s="91"/>
      <c r="L132" s="110"/>
      <c r="M132" s="92"/>
      <c r="N132" s="82"/>
      <c r="O132" s="82"/>
      <c r="P132" s="83"/>
      <c r="Q132" s="82"/>
      <c r="R132" s="83"/>
      <c r="S132" s="83"/>
      <c r="T132" s="82"/>
      <c r="U132" s="82"/>
      <c r="V132" s="84"/>
      <c r="W132" s="82"/>
      <c r="X132" s="99" t="str">
        <f>IF(LEN(N132)&gt;1,VLOOKUP(N132,Listas!$K$2:$L$259,2,0),"")</f>
        <v/>
      </c>
      <c r="Y132" s="99" t="str">
        <f>IF(LEN(N132)&gt;1,VLOOKUP(N132,Listas!$Q$2:$R$3,2,0),"")</f>
        <v/>
      </c>
      <c r="Z132" s="99" t="str">
        <f>IF(LEN(W132)&gt;1,VLOOKUP(W132,Listas!$N$2:$O$148,2,0),"")</f>
        <v/>
      </c>
      <c r="AA132" s="99" t="str">
        <f>IF(LEN(Q132)&gt;1,VLOOKUP(Q132,'Lista Dpto Prov Dist'!$A$73:$B$97,2,0),"")</f>
        <v/>
      </c>
      <c r="AB132" s="99" t="str">
        <f>IF(LEN(Q132)&gt;1,VLOOKUP(R132,'Lista Dpto Prov Dist'!$D$72:$E$268,2,0),"")</f>
        <v/>
      </c>
      <c r="AC132" s="99" t="str">
        <f>IF(LEN(Q132)&gt;1,VLOOKUP(S132,'Lista Dpto Prov Dist'!$G$73:$H$1951,2,0),"")</f>
        <v/>
      </c>
      <c r="AD132" s="99" t="str">
        <f t="shared" si="6"/>
        <v/>
      </c>
      <c r="AE132" s="99" t="str">
        <f t="shared" si="7"/>
        <v/>
      </c>
      <c r="AF132" s="83" t="str">
        <f t="shared" si="8"/>
        <v/>
      </c>
      <c r="AG132" s="103"/>
    </row>
    <row r="133" spans="1:33" ht="20.149999999999999" customHeight="1" x14ac:dyDescent="0.25">
      <c r="A133" s="85">
        <v>88</v>
      </c>
      <c r="B133" s="85"/>
      <c r="C133" s="86"/>
      <c r="D133" s="87"/>
      <c r="E133" s="86"/>
      <c r="F133" s="86"/>
      <c r="G133" s="88"/>
      <c r="H133" s="89"/>
      <c r="I133" s="90"/>
      <c r="J133" s="90"/>
      <c r="K133" s="91"/>
      <c r="L133" s="110"/>
      <c r="M133" s="92"/>
      <c r="N133" s="82"/>
      <c r="O133" s="82"/>
      <c r="P133" s="83"/>
      <c r="Q133" s="82"/>
      <c r="R133" s="83"/>
      <c r="S133" s="83"/>
      <c r="T133" s="82"/>
      <c r="U133" s="82"/>
      <c r="V133" s="84"/>
      <c r="W133" s="82"/>
      <c r="X133" s="99" t="str">
        <f>IF(LEN(N133)&gt;1,VLOOKUP(N133,Listas!$K$2:$L$259,2,0),"")</f>
        <v/>
      </c>
      <c r="Y133" s="99" t="str">
        <f>IF(LEN(N133)&gt;1,VLOOKUP(N133,Listas!$Q$2:$R$3,2,0),"")</f>
        <v/>
      </c>
      <c r="Z133" s="99" t="str">
        <f>IF(LEN(W133)&gt;1,VLOOKUP(W133,Listas!$N$2:$O$148,2,0),"")</f>
        <v/>
      </c>
      <c r="AA133" s="99" t="str">
        <f>IF(LEN(Q133)&gt;1,VLOOKUP(Q133,'Lista Dpto Prov Dist'!$A$73:$B$97,2,0),"")</f>
        <v/>
      </c>
      <c r="AB133" s="99" t="str">
        <f>IF(LEN(Q133)&gt;1,VLOOKUP(R133,'Lista Dpto Prov Dist'!$D$72:$E$268,2,0),"")</f>
        <v/>
      </c>
      <c r="AC133" s="99" t="str">
        <f>IF(LEN(Q133)&gt;1,VLOOKUP(S133,'Lista Dpto Prov Dist'!$G$73:$H$1951,2,0),"")</f>
        <v/>
      </c>
      <c r="AD133" s="99" t="str">
        <f t="shared" si="6"/>
        <v/>
      </c>
      <c r="AE133" s="99" t="str">
        <f t="shared" si="7"/>
        <v/>
      </c>
      <c r="AF133" s="83" t="str">
        <f t="shared" si="8"/>
        <v/>
      </c>
      <c r="AG133" s="103"/>
    </row>
    <row r="134" spans="1:33" ht="20.149999999999999" customHeight="1" x14ac:dyDescent="0.25">
      <c r="A134" s="85">
        <v>89</v>
      </c>
      <c r="B134" s="85"/>
      <c r="C134" s="86"/>
      <c r="D134" s="87"/>
      <c r="E134" s="86"/>
      <c r="F134" s="86"/>
      <c r="G134" s="88"/>
      <c r="H134" s="89"/>
      <c r="I134" s="90"/>
      <c r="J134" s="90"/>
      <c r="K134" s="91"/>
      <c r="L134" s="110"/>
      <c r="M134" s="92"/>
      <c r="N134" s="82"/>
      <c r="O134" s="82"/>
      <c r="P134" s="83"/>
      <c r="Q134" s="82"/>
      <c r="R134" s="83"/>
      <c r="S134" s="83"/>
      <c r="T134" s="82"/>
      <c r="U134" s="82"/>
      <c r="V134" s="84"/>
      <c r="W134" s="82"/>
      <c r="X134" s="99" t="str">
        <f>IF(LEN(N134)&gt;1,VLOOKUP(N134,Listas!$K$2:$L$259,2,0),"")</f>
        <v/>
      </c>
      <c r="Y134" s="99" t="str">
        <f>IF(LEN(N134)&gt;1,VLOOKUP(N134,Listas!$Q$2:$R$3,2,0),"")</f>
        <v/>
      </c>
      <c r="Z134" s="99" t="str">
        <f>IF(LEN(W134)&gt;1,VLOOKUP(W134,Listas!$N$2:$O$148,2,0),"")</f>
        <v/>
      </c>
      <c r="AA134" s="99" t="str">
        <f>IF(LEN(Q134)&gt;1,VLOOKUP(Q134,'Lista Dpto Prov Dist'!$A$73:$B$97,2,0),"")</f>
        <v/>
      </c>
      <c r="AB134" s="99" t="str">
        <f>IF(LEN(Q134)&gt;1,VLOOKUP(R134,'Lista Dpto Prov Dist'!$D$72:$E$268,2,0),"")</f>
        <v/>
      </c>
      <c r="AC134" s="99" t="str">
        <f>IF(LEN(Q134)&gt;1,VLOOKUP(S134,'Lista Dpto Prov Dist'!$G$73:$H$1951,2,0),"")</f>
        <v/>
      </c>
      <c r="AD134" s="99" t="str">
        <f t="shared" si="6"/>
        <v/>
      </c>
      <c r="AE134" s="99" t="str">
        <f t="shared" si="7"/>
        <v/>
      </c>
      <c r="AF134" s="83" t="str">
        <f t="shared" si="8"/>
        <v/>
      </c>
      <c r="AG134" s="103"/>
    </row>
    <row r="135" spans="1:33" ht="20.149999999999999" customHeight="1" x14ac:dyDescent="0.25">
      <c r="A135" s="85">
        <v>90</v>
      </c>
      <c r="B135" s="85"/>
      <c r="C135" s="86"/>
      <c r="D135" s="87"/>
      <c r="E135" s="86"/>
      <c r="F135" s="86"/>
      <c r="G135" s="88"/>
      <c r="H135" s="89"/>
      <c r="I135" s="90"/>
      <c r="J135" s="90"/>
      <c r="K135" s="91"/>
      <c r="L135" s="110"/>
      <c r="M135" s="92"/>
      <c r="N135" s="82"/>
      <c r="O135" s="82"/>
      <c r="P135" s="83"/>
      <c r="Q135" s="82"/>
      <c r="R135" s="83"/>
      <c r="S135" s="83"/>
      <c r="T135" s="82"/>
      <c r="U135" s="82"/>
      <c r="V135" s="84"/>
      <c r="W135" s="82"/>
      <c r="X135" s="99" t="str">
        <f>IF(LEN(N135)&gt;1,VLOOKUP(N135,Listas!$K$2:$L$259,2,0),"")</f>
        <v/>
      </c>
      <c r="Y135" s="99" t="str">
        <f>IF(LEN(N135)&gt;1,VLOOKUP(N135,Listas!$Q$2:$R$3,2,0),"")</f>
        <v/>
      </c>
      <c r="Z135" s="99" t="str">
        <f>IF(LEN(W135)&gt;1,VLOOKUP(W135,Listas!$N$2:$O$148,2,0),"")</f>
        <v/>
      </c>
      <c r="AA135" s="99" t="str">
        <f>IF(LEN(Q135)&gt;1,VLOOKUP(Q135,'Lista Dpto Prov Dist'!$A$73:$B$97,2,0),"")</f>
        <v/>
      </c>
      <c r="AB135" s="99" t="str">
        <f>IF(LEN(Q135)&gt;1,VLOOKUP(R135,'Lista Dpto Prov Dist'!$D$72:$E$268,2,0),"")</f>
        <v/>
      </c>
      <c r="AC135" s="99" t="str">
        <f>IF(LEN(Q135)&gt;1,VLOOKUP(S135,'Lista Dpto Prov Dist'!$G$73:$H$1951,2,0),"")</f>
        <v/>
      </c>
      <c r="AD135" s="99" t="str">
        <f t="shared" si="6"/>
        <v/>
      </c>
      <c r="AE135" s="99" t="str">
        <f t="shared" si="7"/>
        <v/>
      </c>
      <c r="AF135" s="83" t="str">
        <f t="shared" si="8"/>
        <v/>
      </c>
      <c r="AG135" s="103"/>
    </row>
    <row r="136" spans="1:33" ht="20.149999999999999" customHeight="1" x14ac:dyDescent="0.25">
      <c r="A136" s="85">
        <v>91</v>
      </c>
      <c r="B136" s="85"/>
      <c r="C136" s="86"/>
      <c r="D136" s="87"/>
      <c r="E136" s="86"/>
      <c r="F136" s="86"/>
      <c r="G136" s="88"/>
      <c r="H136" s="89"/>
      <c r="I136" s="90"/>
      <c r="J136" s="90"/>
      <c r="K136" s="91"/>
      <c r="L136" s="110"/>
      <c r="M136" s="92"/>
      <c r="N136" s="82"/>
      <c r="O136" s="82"/>
      <c r="P136" s="83"/>
      <c r="Q136" s="82"/>
      <c r="R136" s="83"/>
      <c r="S136" s="83"/>
      <c r="T136" s="82"/>
      <c r="U136" s="82"/>
      <c r="V136" s="84"/>
      <c r="W136" s="82"/>
      <c r="X136" s="99" t="str">
        <f>IF(LEN(N136)&gt;1,VLOOKUP(N136,Listas!$K$2:$L$259,2,0),"")</f>
        <v/>
      </c>
      <c r="Y136" s="99" t="str">
        <f>IF(LEN(N136)&gt;1,VLOOKUP(N136,Listas!$Q$2:$R$3,2,0),"")</f>
        <v/>
      </c>
      <c r="Z136" s="99" t="str">
        <f>IF(LEN(W136)&gt;1,VLOOKUP(W136,Listas!$N$2:$O$148,2,0),"")</f>
        <v/>
      </c>
      <c r="AA136" s="99" t="str">
        <f>IF(LEN(Q136)&gt;1,VLOOKUP(Q136,'Lista Dpto Prov Dist'!$A$73:$B$97,2,0),"")</f>
        <v/>
      </c>
      <c r="AB136" s="99" t="str">
        <f>IF(LEN(Q136)&gt;1,VLOOKUP(R136,'Lista Dpto Prov Dist'!$D$72:$E$268,2,0),"")</f>
        <v/>
      </c>
      <c r="AC136" s="99" t="str">
        <f>IF(LEN(Q136)&gt;1,VLOOKUP(S136,'Lista Dpto Prov Dist'!$G$73:$H$1951,2,0),"")</f>
        <v/>
      </c>
      <c r="AD136" s="99" t="str">
        <f t="shared" si="6"/>
        <v/>
      </c>
      <c r="AE136" s="99" t="str">
        <f t="shared" si="7"/>
        <v/>
      </c>
      <c r="AF136" s="83" t="str">
        <f t="shared" si="8"/>
        <v/>
      </c>
      <c r="AG136" s="103"/>
    </row>
    <row r="137" spans="1:33" ht="20.149999999999999" customHeight="1" x14ac:dyDescent="0.25">
      <c r="A137" s="85">
        <v>92</v>
      </c>
      <c r="B137" s="85"/>
      <c r="C137" s="86"/>
      <c r="D137" s="87"/>
      <c r="E137" s="86"/>
      <c r="F137" s="86"/>
      <c r="G137" s="88"/>
      <c r="H137" s="89"/>
      <c r="I137" s="90"/>
      <c r="J137" s="90"/>
      <c r="K137" s="91"/>
      <c r="L137" s="110"/>
      <c r="M137" s="92"/>
      <c r="N137" s="82"/>
      <c r="O137" s="82"/>
      <c r="P137" s="83"/>
      <c r="Q137" s="82"/>
      <c r="R137" s="83"/>
      <c r="S137" s="83"/>
      <c r="T137" s="82"/>
      <c r="U137" s="82"/>
      <c r="V137" s="84"/>
      <c r="W137" s="82"/>
      <c r="X137" s="99" t="str">
        <f>IF(LEN(N137)&gt;1,VLOOKUP(N137,Listas!$K$2:$L$259,2,0),"")</f>
        <v/>
      </c>
      <c r="Y137" s="99" t="str">
        <f>IF(LEN(N137)&gt;1,VLOOKUP(N137,Listas!$Q$2:$R$3,2,0),"")</f>
        <v/>
      </c>
      <c r="Z137" s="99" t="str">
        <f>IF(LEN(W137)&gt;1,VLOOKUP(W137,Listas!$N$2:$O$148,2,0),"")</f>
        <v/>
      </c>
      <c r="AA137" s="99" t="str">
        <f>IF(LEN(Q137)&gt;1,VLOOKUP(Q137,'Lista Dpto Prov Dist'!$A$73:$B$97,2,0),"")</f>
        <v/>
      </c>
      <c r="AB137" s="99" t="str">
        <f>IF(LEN(Q137)&gt;1,VLOOKUP(R137,'Lista Dpto Prov Dist'!$D$72:$E$268,2,0),"")</f>
        <v/>
      </c>
      <c r="AC137" s="99" t="str">
        <f>IF(LEN(Q137)&gt;1,VLOOKUP(S137,'Lista Dpto Prov Dist'!$G$73:$H$1951,2,0),"")</f>
        <v/>
      </c>
      <c r="AD137" s="99" t="str">
        <f t="shared" si="6"/>
        <v/>
      </c>
      <c r="AE137" s="99" t="str">
        <f t="shared" si="7"/>
        <v/>
      </c>
      <c r="AF137" s="83" t="str">
        <f t="shared" si="8"/>
        <v/>
      </c>
      <c r="AG137" s="103"/>
    </row>
    <row r="138" spans="1:33" ht="20.149999999999999" customHeight="1" x14ac:dyDescent="0.25">
      <c r="A138" s="85">
        <v>93</v>
      </c>
      <c r="B138" s="85"/>
      <c r="C138" s="86"/>
      <c r="D138" s="87"/>
      <c r="E138" s="86"/>
      <c r="F138" s="86"/>
      <c r="G138" s="88"/>
      <c r="H138" s="89"/>
      <c r="I138" s="90"/>
      <c r="J138" s="90"/>
      <c r="K138" s="91"/>
      <c r="L138" s="110"/>
      <c r="M138" s="92"/>
      <c r="N138" s="82"/>
      <c r="O138" s="82"/>
      <c r="P138" s="83"/>
      <c r="Q138" s="82"/>
      <c r="R138" s="83"/>
      <c r="S138" s="83"/>
      <c r="T138" s="82"/>
      <c r="U138" s="82"/>
      <c r="V138" s="84"/>
      <c r="W138" s="82"/>
      <c r="X138" s="99" t="str">
        <f>IF(LEN(N138)&gt;1,VLOOKUP(N138,Listas!$K$2:$L$259,2,0),"")</f>
        <v/>
      </c>
      <c r="Y138" s="99" t="str">
        <f>IF(LEN(N138)&gt;1,VLOOKUP(N138,Listas!$Q$2:$R$3,2,0),"")</f>
        <v/>
      </c>
      <c r="Z138" s="99" t="str">
        <f>IF(LEN(W138)&gt;1,VLOOKUP(W138,Listas!$N$2:$O$148,2,0),"")</f>
        <v/>
      </c>
      <c r="AA138" s="99" t="str">
        <f>IF(LEN(Q138)&gt;1,VLOOKUP(Q138,'Lista Dpto Prov Dist'!$A$73:$B$97,2,0),"")</f>
        <v/>
      </c>
      <c r="AB138" s="99" t="str">
        <f>IF(LEN(Q138)&gt;1,VLOOKUP(R138,'Lista Dpto Prov Dist'!$D$72:$E$268,2,0),"")</f>
        <v/>
      </c>
      <c r="AC138" s="99" t="str">
        <f>IF(LEN(Q138)&gt;1,VLOOKUP(S138,'Lista Dpto Prov Dist'!$G$73:$H$1951,2,0),"")</f>
        <v/>
      </c>
      <c r="AD138" s="99" t="str">
        <f t="shared" si="6"/>
        <v/>
      </c>
      <c r="AE138" s="99" t="str">
        <f t="shared" si="7"/>
        <v/>
      </c>
      <c r="AF138" s="83" t="str">
        <f t="shared" si="8"/>
        <v/>
      </c>
      <c r="AG138" s="103"/>
    </row>
    <row r="139" spans="1:33" ht="20.149999999999999" customHeight="1" x14ac:dyDescent="0.25">
      <c r="A139" s="85">
        <v>94</v>
      </c>
      <c r="B139" s="85"/>
      <c r="C139" s="86"/>
      <c r="D139" s="87"/>
      <c r="E139" s="86"/>
      <c r="F139" s="86"/>
      <c r="G139" s="88"/>
      <c r="H139" s="89"/>
      <c r="I139" s="90"/>
      <c r="J139" s="90"/>
      <c r="K139" s="91"/>
      <c r="L139" s="110"/>
      <c r="M139" s="92"/>
      <c r="N139" s="82"/>
      <c r="O139" s="82"/>
      <c r="P139" s="83"/>
      <c r="Q139" s="82"/>
      <c r="R139" s="83"/>
      <c r="S139" s="83"/>
      <c r="T139" s="82"/>
      <c r="U139" s="82"/>
      <c r="V139" s="84"/>
      <c r="W139" s="82"/>
      <c r="X139" s="99" t="str">
        <f>IF(LEN(N139)&gt;1,VLOOKUP(N139,Listas!$K$2:$L$259,2,0),"")</f>
        <v/>
      </c>
      <c r="Y139" s="99" t="str">
        <f>IF(LEN(N139)&gt;1,VLOOKUP(N139,Listas!$Q$2:$R$3,2,0),"")</f>
        <v/>
      </c>
      <c r="Z139" s="99" t="str">
        <f>IF(LEN(W139)&gt;1,VLOOKUP(W139,Listas!$N$2:$O$148,2,0),"")</f>
        <v/>
      </c>
      <c r="AA139" s="99" t="str">
        <f>IF(LEN(Q139)&gt;1,VLOOKUP(Q139,'Lista Dpto Prov Dist'!$A$73:$B$97,2,0),"")</f>
        <v/>
      </c>
      <c r="AB139" s="99" t="str">
        <f>IF(LEN(Q139)&gt;1,VLOOKUP(R139,'Lista Dpto Prov Dist'!$D$72:$E$268,2,0),"")</f>
        <v/>
      </c>
      <c r="AC139" s="99" t="str">
        <f>IF(LEN(Q139)&gt;1,VLOOKUP(S139,'Lista Dpto Prov Dist'!$G$73:$H$1951,2,0),"")</f>
        <v/>
      </c>
      <c r="AD139" s="99" t="str">
        <f t="shared" si="6"/>
        <v/>
      </c>
      <c r="AE139" s="99" t="str">
        <f t="shared" si="7"/>
        <v/>
      </c>
      <c r="AF139" s="83" t="str">
        <f t="shared" si="8"/>
        <v/>
      </c>
      <c r="AG139" s="103"/>
    </row>
    <row r="140" spans="1:33" ht="20.149999999999999" customHeight="1" x14ac:dyDescent="0.25">
      <c r="A140" s="85">
        <v>95</v>
      </c>
      <c r="B140" s="85"/>
      <c r="C140" s="86"/>
      <c r="D140" s="87"/>
      <c r="E140" s="86"/>
      <c r="F140" s="86"/>
      <c r="G140" s="88"/>
      <c r="H140" s="89"/>
      <c r="I140" s="90"/>
      <c r="J140" s="90"/>
      <c r="K140" s="91"/>
      <c r="L140" s="110"/>
      <c r="M140" s="92"/>
      <c r="N140" s="82"/>
      <c r="O140" s="82"/>
      <c r="P140" s="83"/>
      <c r="Q140" s="82"/>
      <c r="R140" s="83"/>
      <c r="S140" s="83"/>
      <c r="T140" s="82"/>
      <c r="U140" s="82"/>
      <c r="V140" s="84"/>
      <c r="W140" s="82"/>
      <c r="X140" s="99" t="str">
        <f>IF(LEN(N140)&gt;1,VLOOKUP(N140,Listas!$K$2:$L$259,2,0),"")</f>
        <v/>
      </c>
      <c r="Y140" s="99" t="str">
        <f>IF(LEN(N140)&gt;1,VLOOKUP(N140,Listas!$Q$2:$R$3,2,0),"")</f>
        <v/>
      </c>
      <c r="Z140" s="99" t="str">
        <f>IF(LEN(W140)&gt;1,VLOOKUP(W140,Listas!$N$2:$O$148,2,0),"")</f>
        <v/>
      </c>
      <c r="AA140" s="99" t="str">
        <f>IF(LEN(Q140)&gt;1,VLOOKUP(Q140,'Lista Dpto Prov Dist'!$A$73:$B$97,2,0),"")</f>
        <v/>
      </c>
      <c r="AB140" s="99" t="str">
        <f>IF(LEN(Q140)&gt;1,VLOOKUP(R140,'Lista Dpto Prov Dist'!$D$72:$E$268,2,0),"")</f>
        <v/>
      </c>
      <c r="AC140" s="99" t="str">
        <f>IF(LEN(Q140)&gt;1,VLOOKUP(S140,'Lista Dpto Prov Dist'!$G$73:$H$1951,2,0),"")</f>
        <v/>
      </c>
      <c r="AD140" s="99" t="str">
        <f t="shared" si="6"/>
        <v/>
      </c>
      <c r="AE140" s="99" t="str">
        <f t="shared" si="7"/>
        <v/>
      </c>
      <c r="AF140" s="83" t="str">
        <f t="shared" si="8"/>
        <v/>
      </c>
      <c r="AG140" s="103"/>
    </row>
    <row r="141" spans="1:33" ht="20.149999999999999" customHeight="1" x14ac:dyDescent="0.25">
      <c r="A141" s="85">
        <v>96</v>
      </c>
      <c r="B141" s="85"/>
      <c r="C141" s="86"/>
      <c r="D141" s="87"/>
      <c r="E141" s="86"/>
      <c r="F141" s="86"/>
      <c r="G141" s="88"/>
      <c r="H141" s="89"/>
      <c r="I141" s="90"/>
      <c r="J141" s="90"/>
      <c r="K141" s="91"/>
      <c r="L141" s="110"/>
      <c r="M141" s="92"/>
      <c r="N141" s="82"/>
      <c r="O141" s="82"/>
      <c r="P141" s="83"/>
      <c r="Q141" s="82"/>
      <c r="R141" s="83"/>
      <c r="S141" s="83"/>
      <c r="T141" s="82"/>
      <c r="U141" s="82"/>
      <c r="V141" s="84"/>
      <c r="W141" s="82"/>
      <c r="X141" s="99" t="str">
        <f>IF(LEN(N141)&gt;1,VLOOKUP(N141,Listas!$K$2:$L$259,2,0),"")</f>
        <v/>
      </c>
      <c r="Y141" s="99" t="str">
        <f>IF(LEN(N141)&gt;1,VLOOKUP(N141,Listas!$Q$2:$R$3,2,0),"")</f>
        <v/>
      </c>
      <c r="Z141" s="99" t="str">
        <f>IF(LEN(W141)&gt;1,VLOOKUP(W141,Listas!$N$2:$O$148,2,0),"")</f>
        <v/>
      </c>
      <c r="AA141" s="99" t="str">
        <f>IF(LEN(Q141)&gt;1,VLOOKUP(Q141,'Lista Dpto Prov Dist'!$A$73:$B$97,2,0),"")</f>
        <v/>
      </c>
      <c r="AB141" s="99" t="str">
        <f>IF(LEN(Q141)&gt;1,VLOOKUP(R141,'Lista Dpto Prov Dist'!$D$72:$E$268,2,0),"")</f>
        <v/>
      </c>
      <c r="AC141" s="99" t="str">
        <f>IF(LEN(Q141)&gt;1,VLOOKUP(S141,'Lista Dpto Prov Dist'!$G$73:$H$1951,2,0),"")</f>
        <v/>
      </c>
      <c r="AD141" s="99" t="str">
        <f t="shared" si="6"/>
        <v/>
      </c>
      <c r="AE141" s="99" t="str">
        <f t="shared" si="7"/>
        <v/>
      </c>
      <c r="AF141" s="83" t="str">
        <f t="shared" si="8"/>
        <v/>
      </c>
      <c r="AG141" s="103"/>
    </row>
    <row r="142" spans="1:33" ht="20.149999999999999" customHeight="1" x14ac:dyDescent="0.25">
      <c r="A142" s="85">
        <v>97</v>
      </c>
      <c r="B142" s="85"/>
      <c r="C142" s="86"/>
      <c r="D142" s="87"/>
      <c r="E142" s="86"/>
      <c r="F142" s="86"/>
      <c r="G142" s="88"/>
      <c r="H142" s="89"/>
      <c r="I142" s="90"/>
      <c r="J142" s="90"/>
      <c r="K142" s="91"/>
      <c r="L142" s="110"/>
      <c r="M142" s="92"/>
      <c r="N142" s="82"/>
      <c r="O142" s="82"/>
      <c r="P142" s="83"/>
      <c r="Q142" s="82"/>
      <c r="R142" s="83"/>
      <c r="S142" s="83"/>
      <c r="T142" s="82"/>
      <c r="U142" s="82"/>
      <c r="V142" s="84"/>
      <c r="W142" s="82"/>
      <c r="X142" s="99" t="str">
        <f>IF(LEN(N142)&gt;1,VLOOKUP(N142,Listas!$K$2:$L$259,2,0),"")</f>
        <v/>
      </c>
      <c r="Y142" s="99" t="str">
        <f>IF(LEN(N142)&gt;1,VLOOKUP(N142,Listas!$Q$2:$R$3,2,0),"")</f>
        <v/>
      </c>
      <c r="Z142" s="99" t="str">
        <f>IF(LEN(W142)&gt;1,VLOOKUP(W142,Listas!$N$2:$O$148,2,0),"")</f>
        <v/>
      </c>
      <c r="AA142" s="99" t="str">
        <f>IF(LEN(Q142)&gt;1,VLOOKUP(Q142,'Lista Dpto Prov Dist'!$A$73:$B$97,2,0),"")</f>
        <v/>
      </c>
      <c r="AB142" s="99" t="str">
        <f>IF(LEN(Q142)&gt;1,VLOOKUP(R142,'Lista Dpto Prov Dist'!$D$72:$E$268,2,0),"")</f>
        <v/>
      </c>
      <c r="AC142" s="99" t="str">
        <f>IF(LEN(Q142)&gt;1,VLOOKUP(S142,'Lista Dpto Prov Dist'!$G$73:$H$1951,2,0),"")</f>
        <v/>
      </c>
      <c r="AD142" s="99" t="str">
        <f t="shared" ref="AD142:AD173" si="9">IF(C142&lt;&gt;"",IF(dt_ruc="","",$D$19),"")</f>
        <v/>
      </c>
      <c r="AE142" s="99" t="str">
        <f t="shared" ref="AE142:AE173" si="10">IF(C142&lt;&gt;"",IF(dt_razon="","",dt_razon),"")</f>
        <v/>
      </c>
      <c r="AF142" s="83" t="str">
        <f t="shared" si="8"/>
        <v/>
      </c>
      <c r="AG142" s="103"/>
    </row>
    <row r="143" spans="1:33" ht="20.149999999999999" customHeight="1" x14ac:dyDescent="0.25">
      <c r="A143" s="85">
        <v>98</v>
      </c>
      <c r="B143" s="85"/>
      <c r="C143" s="86"/>
      <c r="D143" s="87"/>
      <c r="E143" s="86"/>
      <c r="F143" s="86"/>
      <c r="G143" s="88"/>
      <c r="H143" s="89"/>
      <c r="I143" s="90"/>
      <c r="J143" s="90"/>
      <c r="K143" s="91"/>
      <c r="L143" s="110"/>
      <c r="M143" s="92"/>
      <c r="N143" s="82"/>
      <c r="O143" s="82"/>
      <c r="P143" s="83"/>
      <c r="Q143" s="82"/>
      <c r="R143" s="83"/>
      <c r="S143" s="83"/>
      <c r="T143" s="82"/>
      <c r="U143" s="82"/>
      <c r="V143" s="84"/>
      <c r="W143" s="82"/>
      <c r="X143" s="99" t="str">
        <f>IF(LEN(N143)&gt;1,VLOOKUP(N143,Listas!$K$2:$L$259,2,0),"")</f>
        <v/>
      </c>
      <c r="Y143" s="99" t="str">
        <f>IF(LEN(N143)&gt;1,VLOOKUP(N143,Listas!$Q$2:$R$3,2,0),"")</f>
        <v/>
      </c>
      <c r="Z143" s="99" t="str">
        <f>IF(LEN(W143)&gt;1,VLOOKUP(W143,Listas!$N$2:$O$148,2,0),"")</f>
        <v/>
      </c>
      <c r="AA143" s="99" t="str">
        <f>IF(LEN(Q143)&gt;1,VLOOKUP(Q143,'Lista Dpto Prov Dist'!$A$73:$B$97,2,0),"")</f>
        <v/>
      </c>
      <c r="AB143" s="99" t="str">
        <f>IF(LEN(Q143)&gt;1,VLOOKUP(R143,'Lista Dpto Prov Dist'!$D$72:$E$268,2,0),"")</f>
        <v/>
      </c>
      <c r="AC143" s="99" t="str">
        <f>IF(LEN(Q143)&gt;1,VLOOKUP(S143,'Lista Dpto Prov Dist'!$G$73:$H$1951,2,0),"")</f>
        <v/>
      </c>
      <c r="AD143" s="99" t="str">
        <f t="shared" si="9"/>
        <v/>
      </c>
      <c r="AE143" s="99" t="str">
        <f t="shared" si="10"/>
        <v/>
      </c>
      <c r="AF143" s="83" t="str">
        <f t="shared" si="8"/>
        <v/>
      </c>
      <c r="AG143" s="103"/>
    </row>
    <row r="144" spans="1:33" ht="20.149999999999999" customHeight="1" x14ac:dyDescent="0.25">
      <c r="A144" s="85">
        <v>99</v>
      </c>
      <c r="B144" s="85"/>
      <c r="C144" s="86"/>
      <c r="D144" s="87"/>
      <c r="E144" s="86"/>
      <c r="F144" s="86"/>
      <c r="G144" s="88"/>
      <c r="H144" s="89"/>
      <c r="I144" s="90"/>
      <c r="J144" s="90"/>
      <c r="K144" s="91"/>
      <c r="L144" s="110"/>
      <c r="M144" s="92"/>
      <c r="N144" s="82"/>
      <c r="O144" s="82"/>
      <c r="P144" s="83"/>
      <c r="Q144" s="82"/>
      <c r="R144" s="83"/>
      <c r="S144" s="83"/>
      <c r="T144" s="82"/>
      <c r="U144" s="82"/>
      <c r="V144" s="84"/>
      <c r="W144" s="82"/>
      <c r="X144" s="99" t="str">
        <f>IF(LEN(N144)&gt;1,VLOOKUP(N144,Listas!$K$2:$L$259,2,0),"")</f>
        <v/>
      </c>
      <c r="Y144" s="99" t="str">
        <f>IF(LEN(N144)&gt;1,VLOOKUP(N144,Listas!$Q$2:$R$3,2,0),"")</f>
        <v/>
      </c>
      <c r="Z144" s="99" t="str">
        <f>IF(LEN(W144)&gt;1,VLOOKUP(W144,Listas!$N$2:$O$148,2,0),"")</f>
        <v/>
      </c>
      <c r="AA144" s="99" t="str">
        <f>IF(LEN(Q144)&gt;1,VLOOKUP(Q144,'Lista Dpto Prov Dist'!$A$73:$B$97,2,0),"")</f>
        <v/>
      </c>
      <c r="AB144" s="99" t="str">
        <f>IF(LEN(Q144)&gt;1,VLOOKUP(R144,'Lista Dpto Prov Dist'!$D$72:$E$268,2,0),"")</f>
        <v/>
      </c>
      <c r="AC144" s="99" t="str">
        <f>IF(LEN(Q144)&gt;1,VLOOKUP(S144,'Lista Dpto Prov Dist'!$G$73:$H$1951,2,0),"")</f>
        <v/>
      </c>
      <c r="AD144" s="99" t="str">
        <f t="shared" si="9"/>
        <v/>
      </c>
      <c r="AE144" s="99" t="str">
        <f t="shared" si="10"/>
        <v/>
      </c>
      <c r="AF144" s="83" t="str">
        <f t="shared" si="8"/>
        <v/>
      </c>
      <c r="AG144" s="103"/>
    </row>
    <row r="145" spans="1:33" ht="20.149999999999999" customHeight="1" x14ac:dyDescent="0.25">
      <c r="A145" s="85">
        <v>100</v>
      </c>
      <c r="B145" s="85"/>
      <c r="C145" s="86"/>
      <c r="D145" s="87"/>
      <c r="E145" s="86"/>
      <c r="F145" s="86"/>
      <c r="G145" s="88"/>
      <c r="H145" s="89"/>
      <c r="I145" s="90"/>
      <c r="J145" s="90"/>
      <c r="K145" s="91"/>
      <c r="L145" s="110"/>
      <c r="M145" s="92"/>
      <c r="N145" s="82"/>
      <c r="O145" s="82"/>
      <c r="P145" s="83"/>
      <c r="Q145" s="82"/>
      <c r="R145" s="83"/>
      <c r="S145" s="83"/>
      <c r="T145" s="82"/>
      <c r="U145" s="82"/>
      <c r="V145" s="84"/>
      <c r="W145" s="82"/>
      <c r="X145" s="99" t="str">
        <f>IF(LEN(N145)&gt;1,VLOOKUP(N145,Listas!$K$2:$L$259,2,0),"")</f>
        <v/>
      </c>
      <c r="Y145" s="99" t="str">
        <f>IF(LEN(N145)&gt;1,VLOOKUP(N145,Listas!$Q$2:$R$3,2,0),"")</f>
        <v/>
      </c>
      <c r="Z145" s="99" t="str">
        <f>IF(LEN(W145)&gt;1,VLOOKUP(W145,Listas!$N$2:$O$148,2,0),"")</f>
        <v/>
      </c>
      <c r="AA145" s="99" t="str">
        <f>IF(LEN(Q145)&gt;1,VLOOKUP(Q145,'Lista Dpto Prov Dist'!$A$73:$B$97,2,0),"")</f>
        <v/>
      </c>
      <c r="AB145" s="99" t="str">
        <f>IF(LEN(Q145)&gt;1,VLOOKUP(R145,'Lista Dpto Prov Dist'!$D$72:$E$268,2,0),"")</f>
        <v/>
      </c>
      <c r="AC145" s="99" t="str">
        <f>IF(LEN(Q145)&gt;1,VLOOKUP(S145,'Lista Dpto Prov Dist'!$G$73:$H$1951,2,0),"")</f>
        <v/>
      </c>
      <c r="AD145" s="99" t="str">
        <f t="shared" si="9"/>
        <v/>
      </c>
      <c r="AE145" s="99" t="str">
        <f t="shared" si="10"/>
        <v/>
      </c>
      <c r="AF145" s="83" t="str">
        <f t="shared" si="8"/>
        <v/>
      </c>
      <c r="AG145" s="103"/>
    </row>
    <row r="146" spans="1:33" ht="20.149999999999999" customHeight="1" x14ac:dyDescent="0.25">
      <c r="A146" s="85">
        <v>101</v>
      </c>
      <c r="B146" s="85"/>
      <c r="C146" s="86"/>
      <c r="D146" s="87"/>
      <c r="E146" s="86"/>
      <c r="F146" s="86"/>
      <c r="G146" s="88"/>
      <c r="H146" s="89"/>
      <c r="I146" s="90"/>
      <c r="J146" s="90"/>
      <c r="K146" s="91"/>
      <c r="L146" s="110"/>
      <c r="M146" s="92"/>
      <c r="N146" s="82"/>
      <c r="O146" s="82"/>
      <c r="P146" s="83"/>
      <c r="Q146" s="82"/>
      <c r="R146" s="83"/>
      <c r="S146" s="83"/>
      <c r="T146" s="82"/>
      <c r="U146" s="82"/>
      <c r="V146" s="84"/>
      <c r="W146" s="82"/>
      <c r="X146" s="99" t="str">
        <f>IF(LEN(N146)&gt;1,VLOOKUP(N146,Listas!$K$2:$L$259,2,0),"")</f>
        <v/>
      </c>
      <c r="Y146" s="99" t="str">
        <f>IF(LEN(N146)&gt;1,VLOOKUP(N146,Listas!$Q$2:$R$3,2,0),"")</f>
        <v/>
      </c>
      <c r="Z146" s="99" t="str">
        <f>IF(LEN(W146)&gt;1,VLOOKUP(W146,Listas!$N$2:$O$148,2,0),"")</f>
        <v/>
      </c>
      <c r="AA146" s="99" t="str">
        <f>IF(LEN(Q146)&gt;1,VLOOKUP(Q146,'Lista Dpto Prov Dist'!$A$73:$B$97,2,0),"")</f>
        <v/>
      </c>
      <c r="AB146" s="99" t="str">
        <f>IF(LEN(Q146)&gt;1,VLOOKUP(R146,'Lista Dpto Prov Dist'!$D$72:$E$268,2,0),"")</f>
        <v/>
      </c>
      <c r="AC146" s="99" t="str">
        <f>IF(LEN(Q146)&gt;1,VLOOKUP(S146,'Lista Dpto Prov Dist'!$G$73:$H$1951,2,0),"")</f>
        <v/>
      </c>
      <c r="AD146" s="99" t="str">
        <f t="shared" si="9"/>
        <v/>
      </c>
      <c r="AE146" s="99" t="str">
        <f t="shared" si="10"/>
        <v/>
      </c>
      <c r="AF146" s="83" t="str">
        <f t="shared" si="8"/>
        <v/>
      </c>
      <c r="AG146" s="103"/>
    </row>
    <row r="147" spans="1:33" ht="20.149999999999999" customHeight="1" x14ac:dyDescent="0.25">
      <c r="A147" s="85">
        <v>102</v>
      </c>
      <c r="B147" s="85"/>
      <c r="C147" s="86"/>
      <c r="D147" s="87"/>
      <c r="E147" s="86"/>
      <c r="F147" s="86"/>
      <c r="G147" s="88"/>
      <c r="H147" s="89"/>
      <c r="I147" s="90"/>
      <c r="J147" s="90"/>
      <c r="K147" s="91"/>
      <c r="L147" s="110"/>
      <c r="M147" s="92"/>
      <c r="N147" s="82"/>
      <c r="O147" s="82"/>
      <c r="P147" s="83"/>
      <c r="Q147" s="82"/>
      <c r="R147" s="83"/>
      <c r="S147" s="83"/>
      <c r="T147" s="82"/>
      <c r="U147" s="82"/>
      <c r="V147" s="84"/>
      <c r="W147" s="82"/>
      <c r="X147" s="99" t="str">
        <f>IF(LEN(N147)&gt;1,VLOOKUP(N147,Listas!$K$2:$L$259,2,0),"")</f>
        <v/>
      </c>
      <c r="Y147" s="99" t="str">
        <f>IF(LEN(N147)&gt;1,VLOOKUP(N147,Listas!$Q$2:$R$3,2,0),"")</f>
        <v/>
      </c>
      <c r="Z147" s="99" t="str">
        <f>IF(LEN(W147)&gt;1,VLOOKUP(W147,Listas!$N$2:$O$148,2,0),"")</f>
        <v/>
      </c>
      <c r="AA147" s="99" t="str">
        <f>IF(LEN(Q147)&gt;1,VLOOKUP(Q147,'Lista Dpto Prov Dist'!$A$73:$B$97,2,0),"")</f>
        <v/>
      </c>
      <c r="AB147" s="99" t="str">
        <f>IF(LEN(Q147)&gt;1,VLOOKUP(R147,'Lista Dpto Prov Dist'!$D$72:$E$268,2,0),"")</f>
        <v/>
      </c>
      <c r="AC147" s="99" t="str">
        <f>IF(LEN(Q147)&gt;1,VLOOKUP(S147,'Lista Dpto Prov Dist'!$G$73:$H$1951,2,0),"")</f>
        <v/>
      </c>
      <c r="AD147" s="99" t="str">
        <f t="shared" si="9"/>
        <v/>
      </c>
      <c r="AE147" s="99" t="str">
        <f t="shared" si="10"/>
        <v/>
      </c>
      <c r="AF147" s="83" t="str">
        <f t="shared" ref="AF147:AF178" si="11">+IF(AE147&lt;&gt;"",IF(AND(B147="NO",COUNTBLANK(E147:I147)=0,COUNTBLANK(AD147:AE147)=0),"CONFORME",IF(AND(D147&lt;&gt;"",B147="SI",COUNTBLANK(E147:AE147)=0),"CONFORME","INFORMACION INCOMPLETA")),"")</f>
        <v/>
      </c>
      <c r="AG147" s="103"/>
    </row>
    <row r="148" spans="1:33" ht="20.149999999999999" customHeight="1" x14ac:dyDescent="0.25">
      <c r="A148" s="85">
        <v>103</v>
      </c>
      <c r="B148" s="85"/>
      <c r="C148" s="86"/>
      <c r="D148" s="87"/>
      <c r="E148" s="86"/>
      <c r="F148" s="86"/>
      <c r="G148" s="88"/>
      <c r="H148" s="89"/>
      <c r="I148" s="90"/>
      <c r="J148" s="90"/>
      <c r="K148" s="91"/>
      <c r="L148" s="110"/>
      <c r="M148" s="92"/>
      <c r="N148" s="82"/>
      <c r="O148" s="82"/>
      <c r="P148" s="83"/>
      <c r="Q148" s="82"/>
      <c r="R148" s="83"/>
      <c r="S148" s="83"/>
      <c r="T148" s="82"/>
      <c r="U148" s="82"/>
      <c r="V148" s="84"/>
      <c r="W148" s="82"/>
      <c r="X148" s="99" t="str">
        <f>IF(LEN(N148)&gt;1,VLOOKUP(N148,Listas!$K$2:$L$259,2,0),"")</f>
        <v/>
      </c>
      <c r="Y148" s="99" t="str">
        <f>IF(LEN(N148)&gt;1,VLOOKUP(N148,Listas!$Q$2:$R$3,2,0),"")</f>
        <v/>
      </c>
      <c r="Z148" s="99" t="str">
        <f>IF(LEN(W148)&gt;1,VLOOKUP(W148,Listas!$N$2:$O$148,2,0),"")</f>
        <v/>
      </c>
      <c r="AA148" s="99" t="str">
        <f>IF(LEN(Q148)&gt;1,VLOOKUP(Q148,'Lista Dpto Prov Dist'!$A$73:$B$97,2,0),"")</f>
        <v/>
      </c>
      <c r="AB148" s="99" t="str">
        <f>IF(LEN(Q148)&gt;1,VLOOKUP(R148,'Lista Dpto Prov Dist'!$D$72:$E$268,2,0),"")</f>
        <v/>
      </c>
      <c r="AC148" s="99" t="str">
        <f>IF(LEN(Q148)&gt;1,VLOOKUP(S148,'Lista Dpto Prov Dist'!$G$73:$H$1951,2,0),"")</f>
        <v/>
      </c>
      <c r="AD148" s="99" t="str">
        <f t="shared" si="9"/>
        <v/>
      </c>
      <c r="AE148" s="99" t="str">
        <f t="shared" si="10"/>
        <v/>
      </c>
      <c r="AF148" s="83" t="str">
        <f t="shared" si="11"/>
        <v/>
      </c>
      <c r="AG148" s="103"/>
    </row>
    <row r="149" spans="1:33" ht="20.149999999999999" customHeight="1" x14ac:dyDescent="0.25">
      <c r="A149" s="85">
        <v>104</v>
      </c>
      <c r="B149" s="85"/>
      <c r="C149" s="86"/>
      <c r="D149" s="87"/>
      <c r="E149" s="86"/>
      <c r="F149" s="86"/>
      <c r="G149" s="88"/>
      <c r="H149" s="89"/>
      <c r="I149" s="90"/>
      <c r="J149" s="90"/>
      <c r="K149" s="91"/>
      <c r="L149" s="110"/>
      <c r="M149" s="92"/>
      <c r="N149" s="82"/>
      <c r="O149" s="82"/>
      <c r="P149" s="83"/>
      <c r="Q149" s="82"/>
      <c r="R149" s="83"/>
      <c r="S149" s="83"/>
      <c r="T149" s="82"/>
      <c r="U149" s="82"/>
      <c r="V149" s="84"/>
      <c r="W149" s="82"/>
      <c r="X149" s="99" t="str">
        <f>IF(LEN(N149)&gt;1,VLOOKUP(N149,Listas!$K$2:$L$259,2,0),"")</f>
        <v/>
      </c>
      <c r="Y149" s="99" t="str">
        <f>IF(LEN(N149)&gt;1,VLOOKUP(N149,Listas!$Q$2:$R$3,2,0),"")</f>
        <v/>
      </c>
      <c r="Z149" s="99" t="str">
        <f>IF(LEN(W149)&gt;1,VLOOKUP(W149,Listas!$N$2:$O$148,2,0),"")</f>
        <v/>
      </c>
      <c r="AA149" s="99" t="str">
        <f>IF(LEN(Q149)&gt;1,VLOOKUP(Q149,'Lista Dpto Prov Dist'!$A$73:$B$97,2,0),"")</f>
        <v/>
      </c>
      <c r="AB149" s="99" t="str">
        <f>IF(LEN(Q149)&gt;1,VLOOKUP(R149,'Lista Dpto Prov Dist'!$D$72:$E$268,2,0),"")</f>
        <v/>
      </c>
      <c r="AC149" s="99" t="str">
        <f>IF(LEN(Q149)&gt;1,VLOOKUP(S149,'Lista Dpto Prov Dist'!$G$73:$H$1951,2,0),"")</f>
        <v/>
      </c>
      <c r="AD149" s="99" t="str">
        <f t="shared" si="9"/>
        <v/>
      </c>
      <c r="AE149" s="99" t="str">
        <f t="shared" si="10"/>
        <v/>
      </c>
      <c r="AF149" s="83" t="str">
        <f t="shared" si="11"/>
        <v/>
      </c>
      <c r="AG149" s="103"/>
    </row>
    <row r="150" spans="1:33" ht="20.149999999999999" customHeight="1" x14ac:dyDescent="0.25">
      <c r="A150" s="85">
        <v>105</v>
      </c>
      <c r="B150" s="85"/>
      <c r="C150" s="86"/>
      <c r="D150" s="87"/>
      <c r="E150" s="86"/>
      <c r="F150" s="86"/>
      <c r="G150" s="88"/>
      <c r="H150" s="89"/>
      <c r="I150" s="90"/>
      <c r="J150" s="90"/>
      <c r="K150" s="91"/>
      <c r="L150" s="110"/>
      <c r="M150" s="92"/>
      <c r="N150" s="82"/>
      <c r="O150" s="82"/>
      <c r="P150" s="83"/>
      <c r="Q150" s="82"/>
      <c r="R150" s="83"/>
      <c r="S150" s="83"/>
      <c r="T150" s="82"/>
      <c r="U150" s="82"/>
      <c r="V150" s="84"/>
      <c r="W150" s="82"/>
      <c r="X150" s="99" t="str">
        <f>IF(LEN(N150)&gt;1,VLOOKUP(N150,Listas!$K$2:$L$259,2,0),"")</f>
        <v/>
      </c>
      <c r="Y150" s="99" t="str">
        <f>IF(LEN(N150)&gt;1,VLOOKUP(N150,Listas!$Q$2:$R$3,2,0),"")</f>
        <v/>
      </c>
      <c r="Z150" s="99" t="str">
        <f>IF(LEN(W150)&gt;1,VLOOKUP(W150,Listas!$N$2:$O$148,2,0),"")</f>
        <v/>
      </c>
      <c r="AA150" s="99" t="str">
        <f>IF(LEN(Q150)&gt;1,VLOOKUP(Q150,'Lista Dpto Prov Dist'!$A$73:$B$97,2,0),"")</f>
        <v/>
      </c>
      <c r="AB150" s="99" t="str">
        <f>IF(LEN(Q150)&gt;1,VLOOKUP(R150,'Lista Dpto Prov Dist'!$D$72:$E$268,2,0),"")</f>
        <v/>
      </c>
      <c r="AC150" s="99" t="str">
        <f>IF(LEN(Q150)&gt;1,VLOOKUP(S150,'Lista Dpto Prov Dist'!$G$73:$H$1951,2,0),"")</f>
        <v/>
      </c>
      <c r="AD150" s="99" t="str">
        <f t="shared" si="9"/>
        <v/>
      </c>
      <c r="AE150" s="99" t="str">
        <f t="shared" si="10"/>
        <v/>
      </c>
      <c r="AF150" s="83" t="str">
        <f t="shared" si="11"/>
        <v/>
      </c>
      <c r="AG150" s="103"/>
    </row>
    <row r="151" spans="1:33" ht="20.149999999999999" customHeight="1" x14ac:dyDescent="0.25">
      <c r="A151" s="85">
        <v>106</v>
      </c>
      <c r="B151" s="85"/>
      <c r="C151" s="86"/>
      <c r="D151" s="87"/>
      <c r="E151" s="86"/>
      <c r="F151" s="86"/>
      <c r="G151" s="88"/>
      <c r="H151" s="89"/>
      <c r="I151" s="90"/>
      <c r="J151" s="90"/>
      <c r="K151" s="91"/>
      <c r="L151" s="110"/>
      <c r="M151" s="92"/>
      <c r="N151" s="82"/>
      <c r="O151" s="82"/>
      <c r="P151" s="83"/>
      <c r="Q151" s="82"/>
      <c r="R151" s="83"/>
      <c r="S151" s="83"/>
      <c r="T151" s="82"/>
      <c r="U151" s="82"/>
      <c r="V151" s="84"/>
      <c r="W151" s="82"/>
      <c r="X151" s="99" t="str">
        <f>IF(LEN(N151)&gt;1,VLOOKUP(N151,Listas!$K$2:$L$259,2,0),"")</f>
        <v/>
      </c>
      <c r="Y151" s="99" t="str">
        <f>IF(LEN(N151)&gt;1,VLOOKUP(N151,Listas!$Q$2:$R$3,2,0),"")</f>
        <v/>
      </c>
      <c r="Z151" s="99" t="str">
        <f>IF(LEN(W151)&gt;1,VLOOKUP(W151,Listas!$N$2:$O$148,2,0),"")</f>
        <v/>
      </c>
      <c r="AA151" s="99" t="str">
        <f>IF(LEN(Q151)&gt;1,VLOOKUP(Q151,'Lista Dpto Prov Dist'!$A$73:$B$97,2,0),"")</f>
        <v/>
      </c>
      <c r="AB151" s="99" t="str">
        <f>IF(LEN(Q151)&gt;1,VLOOKUP(R151,'Lista Dpto Prov Dist'!$D$72:$E$268,2,0),"")</f>
        <v/>
      </c>
      <c r="AC151" s="99" t="str">
        <f>IF(LEN(Q151)&gt;1,VLOOKUP(S151,'Lista Dpto Prov Dist'!$G$73:$H$1951,2,0),"")</f>
        <v/>
      </c>
      <c r="AD151" s="99" t="str">
        <f t="shared" si="9"/>
        <v/>
      </c>
      <c r="AE151" s="99" t="str">
        <f t="shared" si="10"/>
        <v/>
      </c>
      <c r="AF151" s="83" t="str">
        <f t="shared" si="11"/>
        <v/>
      </c>
      <c r="AG151" s="103"/>
    </row>
    <row r="152" spans="1:33" ht="20.149999999999999" customHeight="1" x14ac:dyDescent="0.25">
      <c r="A152" s="85">
        <v>107</v>
      </c>
      <c r="B152" s="85"/>
      <c r="C152" s="86"/>
      <c r="D152" s="87"/>
      <c r="E152" s="86"/>
      <c r="F152" s="86"/>
      <c r="G152" s="88"/>
      <c r="H152" s="89"/>
      <c r="I152" s="90"/>
      <c r="J152" s="90"/>
      <c r="K152" s="91"/>
      <c r="L152" s="110"/>
      <c r="M152" s="92"/>
      <c r="N152" s="82"/>
      <c r="O152" s="82"/>
      <c r="P152" s="83"/>
      <c r="Q152" s="82"/>
      <c r="R152" s="83"/>
      <c r="S152" s="83"/>
      <c r="T152" s="82"/>
      <c r="U152" s="82"/>
      <c r="V152" s="84"/>
      <c r="W152" s="82"/>
      <c r="X152" s="99" t="str">
        <f>IF(LEN(N152)&gt;1,VLOOKUP(N152,Listas!$K$2:$L$259,2,0),"")</f>
        <v/>
      </c>
      <c r="Y152" s="99" t="str">
        <f>IF(LEN(N152)&gt;1,VLOOKUP(N152,Listas!$Q$2:$R$3,2,0),"")</f>
        <v/>
      </c>
      <c r="Z152" s="99" t="str">
        <f>IF(LEN(W152)&gt;1,VLOOKUP(W152,Listas!$N$2:$O$148,2,0),"")</f>
        <v/>
      </c>
      <c r="AA152" s="99" t="str">
        <f>IF(LEN(Q152)&gt;1,VLOOKUP(Q152,'Lista Dpto Prov Dist'!$A$73:$B$97,2,0),"")</f>
        <v/>
      </c>
      <c r="AB152" s="99" t="str">
        <f>IF(LEN(Q152)&gt;1,VLOOKUP(R152,'Lista Dpto Prov Dist'!$D$72:$E$268,2,0),"")</f>
        <v/>
      </c>
      <c r="AC152" s="99" t="str">
        <f>IF(LEN(Q152)&gt;1,VLOOKUP(S152,'Lista Dpto Prov Dist'!$G$73:$H$1951,2,0),"")</f>
        <v/>
      </c>
      <c r="AD152" s="99" t="str">
        <f t="shared" si="9"/>
        <v/>
      </c>
      <c r="AE152" s="99" t="str">
        <f t="shared" si="10"/>
        <v/>
      </c>
      <c r="AF152" s="83" t="str">
        <f t="shared" si="11"/>
        <v/>
      </c>
      <c r="AG152" s="103"/>
    </row>
    <row r="153" spans="1:33" ht="20.149999999999999" customHeight="1" x14ac:dyDescent="0.25">
      <c r="A153" s="85">
        <v>108</v>
      </c>
      <c r="B153" s="85"/>
      <c r="C153" s="86"/>
      <c r="D153" s="87"/>
      <c r="E153" s="86"/>
      <c r="F153" s="86"/>
      <c r="G153" s="88"/>
      <c r="H153" s="89"/>
      <c r="I153" s="90"/>
      <c r="J153" s="90"/>
      <c r="K153" s="91"/>
      <c r="L153" s="110"/>
      <c r="M153" s="92"/>
      <c r="N153" s="82"/>
      <c r="O153" s="82"/>
      <c r="P153" s="83"/>
      <c r="Q153" s="82"/>
      <c r="R153" s="83"/>
      <c r="S153" s="83"/>
      <c r="T153" s="82"/>
      <c r="U153" s="82"/>
      <c r="V153" s="84"/>
      <c r="W153" s="82"/>
      <c r="X153" s="99" t="str">
        <f>IF(LEN(N153)&gt;1,VLOOKUP(N153,Listas!$K$2:$L$259,2,0),"")</f>
        <v/>
      </c>
      <c r="Y153" s="99" t="str">
        <f>IF(LEN(N153)&gt;1,VLOOKUP(N153,Listas!$Q$2:$R$3,2,0),"")</f>
        <v/>
      </c>
      <c r="Z153" s="99" t="str">
        <f>IF(LEN(W153)&gt;1,VLOOKUP(W153,Listas!$N$2:$O$148,2,0),"")</f>
        <v/>
      </c>
      <c r="AA153" s="99" t="str">
        <f>IF(LEN(Q153)&gt;1,VLOOKUP(Q153,'Lista Dpto Prov Dist'!$A$73:$B$97,2,0),"")</f>
        <v/>
      </c>
      <c r="AB153" s="99" t="str">
        <f>IF(LEN(Q153)&gt;1,VLOOKUP(R153,'Lista Dpto Prov Dist'!$D$72:$E$268,2,0),"")</f>
        <v/>
      </c>
      <c r="AC153" s="99" t="str">
        <f>IF(LEN(Q153)&gt;1,VLOOKUP(S153,'Lista Dpto Prov Dist'!$G$73:$H$1951,2,0),"")</f>
        <v/>
      </c>
      <c r="AD153" s="99" t="str">
        <f t="shared" si="9"/>
        <v/>
      </c>
      <c r="AE153" s="99" t="str">
        <f t="shared" si="10"/>
        <v/>
      </c>
      <c r="AF153" s="83" t="str">
        <f t="shared" si="11"/>
        <v/>
      </c>
      <c r="AG153" s="103"/>
    </row>
    <row r="154" spans="1:33" ht="20.149999999999999" customHeight="1" x14ac:dyDescent="0.25">
      <c r="A154" s="85">
        <v>109</v>
      </c>
      <c r="B154" s="85"/>
      <c r="C154" s="86"/>
      <c r="D154" s="87"/>
      <c r="E154" s="86"/>
      <c r="F154" s="86"/>
      <c r="G154" s="88"/>
      <c r="H154" s="89"/>
      <c r="I154" s="90"/>
      <c r="J154" s="90"/>
      <c r="K154" s="91"/>
      <c r="L154" s="110"/>
      <c r="M154" s="92"/>
      <c r="N154" s="82"/>
      <c r="O154" s="82"/>
      <c r="P154" s="83"/>
      <c r="Q154" s="82"/>
      <c r="R154" s="83"/>
      <c r="S154" s="83"/>
      <c r="T154" s="82"/>
      <c r="U154" s="82"/>
      <c r="V154" s="84"/>
      <c r="W154" s="82"/>
      <c r="X154" s="99" t="str">
        <f>IF(LEN(N154)&gt;1,VLOOKUP(N154,Listas!$K$2:$L$259,2,0),"")</f>
        <v/>
      </c>
      <c r="Y154" s="99" t="str">
        <f>IF(LEN(N154)&gt;1,VLOOKUP(N154,Listas!$Q$2:$R$3,2,0),"")</f>
        <v/>
      </c>
      <c r="Z154" s="99" t="str">
        <f>IF(LEN(W154)&gt;1,VLOOKUP(W154,Listas!$N$2:$O$148,2,0),"")</f>
        <v/>
      </c>
      <c r="AA154" s="99" t="str">
        <f>IF(LEN(Q154)&gt;1,VLOOKUP(Q154,'Lista Dpto Prov Dist'!$A$73:$B$97,2,0),"")</f>
        <v/>
      </c>
      <c r="AB154" s="99" t="str">
        <f>IF(LEN(Q154)&gt;1,VLOOKUP(R154,'Lista Dpto Prov Dist'!$D$72:$E$268,2,0),"")</f>
        <v/>
      </c>
      <c r="AC154" s="99" t="str">
        <f>IF(LEN(Q154)&gt;1,VLOOKUP(S154,'Lista Dpto Prov Dist'!$G$73:$H$1951,2,0),"")</f>
        <v/>
      </c>
      <c r="AD154" s="99" t="str">
        <f t="shared" si="9"/>
        <v/>
      </c>
      <c r="AE154" s="99" t="str">
        <f t="shared" si="10"/>
        <v/>
      </c>
      <c r="AF154" s="83" t="str">
        <f t="shared" si="11"/>
        <v/>
      </c>
      <c r="AG154" s="103"/>
    </row>
    <row r="155" spans="1:33" ht="20.149999999999999" customHeight="1" x14ac:dyDescent="0.25">
      <c r="A155" s="85">
        <v>110</v>
      </c>
      <c r="B155" s="85"/>
      <c r="C155" s="86"/>
      <c r="D155" s="87"/>
      <c r="E155" s="86"/>
      <c r="F155" s="86"/>
      <c r="G155" s="88"/>
      <c r="H155" s="89"/>
      <c r="I155" s="90"/>
      <c r="J155" s="90"/>
      <c r="K155" s="91"/>
      <c r="L155" s="110"/>
      <c r="M155" s="92"/>
      <c r="N155" s="82"/>
      <c r="O155" s="82"/>
      <c r="P155" s="83"/>
      <c r="Q155" s="82"/>
      <c r="R155" s="83"/>
      <c r="S155" s="83"/>
      <c r="T155" s="82"/>
      <c r="U155" s="82"/>
      <c r="V155" s="84"/>
      <c r="W155" s="82"/>
      <c r="X155" s="99" t="str">
        <f>IF(LEN(N155)&gt;1,VLOOKUP(N155,Listas!$K$2:$L$259,2,0),"")</f>
        <v/>
      </c>
      <c r="Y155" s="99" t="str">
        <f>IF(LEN(N155)&gt;1,VLOOKUP(N155,Listas!$Q$2:$R$3,2,0),"")</f>
        <v/>
      </c>
      <c r="Z155" s="99" t="str">
        <f>IF(LEN(W155)&gt;1,VLOOKUP(W155,Listas!$N$2:$O$148,2,0),"")</f>
        <v/>
      </c>
      <c r="AA155" s="99" t="str">
        <f>IF(LEN(Q155)&gt;1,VLOOKUP(Q155,'Lista Dpto Prov Dist'!$A$73:$B$97,2,0),"")</f>
        <v/>
      </c>
      <c r="AB155" s="99" t="str">
        <f>IF(LEN(Q155)&gt;1,VLOOKUP(R155,'Lista Dpto Prov Dist'!$D$72:$E$268,2,0),"")</f>
        <v/>
      </c>
      <c r="AC155" s="99" t="str">
        <f>IF(LEN(Q155)&gt;1,VLOOKUP(S155,'Lista Dpto Prov Dist'!$G$73:$H$1951,2,0),"")</f>
        <v/>
      </c>
      <c r="AD155" s="99" t="str">
        <f t="shared" si="9"/>
        <v/>
      </c>
      <c r="AE155" s="99" t="str">
        <f t="shared" si="10"/>
        <v/>
      </c>
      <c r="AF155" s="83" t="str">
        <f t="shared" si="11"/>
        <v/>
      </c>
      <c r="AG155" s="103"/>
    </row>
    <row r="156" spans="1:33" ht="20.149999999999999" customHeight="1" x14ac:dyDescent="0.25">
      <c r="A156" s="85">
        <v>111</v>
      </c>
      <c r="B156" s="85"/>
      <c r="C156" s="86"/>
      <c r="D156" s="87"/>
      <c r="E156" s="86"/>
      <c r="F156" s="86"/>
      <c r="G156" s="88"/>
      <c r="H156" s="89"/>
      <c r="I156" s="90"/>
      <c r="J156" s="90"/>
      <c r="K156" s="91"/>
      <c r="L156" s="110"/>
      <c r="M156" s="92"/>
      <c r="N156" s="82"/>
      <c r="O156" s="82"/>
      <c r="P156" s="83"/>
      <c r="Q156" s="82"/>
      <c r="R156" s="83"/>
      <c r="S156" s="83"/>
      <c r="T156" s="82"/>
      <c r="U156" s="82"/>
      <c r="V156" s="84"/>
      <c r="W156" s="82"/>
      <c r="X156" s="99" t="str">
        <f>IF(LEN(N156)&gt;1,VLOOKUP(N156,Listas!$K$2:$L$259,2,0),"")</f>
        <v/>
      </c>
      <c r="Y156" s="99" t="str">
        <f>IF(LEN(N156)&gt;1,VLOOKUP(N156,Listas!$Q$2:$R$3,2,0),"")</f>
        <v/>
      </c>
      <c r="Z156" s="99" t="str">
        <f>IF(LEN(W156)&gt;1,VLOOKUP(W156,Listas!$N$2:$O$148,2,0),"")</f>
        <v/>
      </c>
      <c r="AA156" s="99" t="str">
        <f>IF(LEN(Q156)&gt;1,VLOOKUP(Q156,'Lista Dpto Prov Dist'!$A$73:$B$97,2,0),"")</f>
        <v/>
      </c>
      <c r="AB156" s="99" t="str">
        <f>IF(LEN(Q156)&gt;1,VLOOKUP(R156,'Lista Dpto Prov Dist'!$D$72:$E$268,2,0),"")</f>
        <v/>
      </c>
      <c r="AC156" s="99" t="str">
        <f>IF(LEN(Q156)&gt;1,VLOOKUP(S156,'Lista Dpto Prov Dist'!$G$73:$H$1951,2,0),"")</f>
        <v/>
      </c>
      <c r="AD156" s="99" t="str">
        <f t="shared" si="9"/>
        <v/>
      </c>
      <c r="AE156" s="99" t="str">
        <f t="shared" si="10"/>
        <v/>
      </c>
      <c r="AF156" s="83" t="str">
        <f t="shared" si="11"/>
        <v/>
      </c>
      <c r="AG156" s="103"/>
    </row>
    <row r="157" spans="1:33" ht="20.149999999999999" customHeight="1" x14ac:dyDescent="0.25">
      <c r="A157" s="85">
        <v>112</v>
      </c>
      <c r="B157" s="85"/>
      <c r="C157" s="86"/>
      <c r="D157" s="87"/>
      <c r="E157" s="86"/>
      <c r="F157" s="86"/>
      <c r="G157" s="88"/>
      <c r="H157" s="89"/>
      <c r="I157" s="90"/>
      <c r="J157" s="90"/>
      <c r="K157" s="91"/>
      <c r="L157" s="110"/>
      <c r="M157" s="92"/>
      <c r="N157" s="82"/>
      <c r="O157" s="82"/>
      <c r="P157" s="83"/>
      <c r="Q157" s="82"/>
      <c r="R157" s="83"/>
      <c r="S157" s="83"/>
      <c r="T157" s="82"/>
      <c r="U157" s="82"/>
      <c r="V157" s="84"/>
      <c r="W157" s="82"/>
      <c r="X157" s="99" t="str">
        <f>IF(LEN(N157)&gt;1,VLOOKUP(N157,Listas!$K$2:$L$259,2,0),"")</f>
        <v/>
      </c>
      <c r="Y157" s="99" t="str">
        <f>IF(LEN(N157)&gt;1,VLOOKUP(N157,Listas!$Q$2:$R$3,2,0),"")</f>
        <v/>
      </c>
      <c r="Z157" s="99" t="str">
        <f>IF(LEN(W157)&gt;1,VLOOKUP(W157,Listas!$N$2:$O$148,2,0),"")</f>
        <v/>
      </c>
      <c r="AA157" s="99" t="str">
        <f>IF(LEN(Q157)&gt;1,VLOOKUP(Q157,'Lista Dpto Prov Dist'!$A$73:$B$97,2,0),"")</f>
        <v/>
      </c>
      <c r="AB157" s="99" t="str">
        <f>IF(LEN(Q157)&gt;1,VLOOKUP(R157,'Lista Dpto Prov Dist'!$D$72:$E$268,2,0),"")</f>
        <v/>
      </c>
      <c r="AC157" s="99" t="str">
        <f>IF(LEN(Q157)&gt;1,VLOOKUP(S157,'Lista Dpto Prov Dist'!$G$73:$H$1951,2,0),"")</f>
        <v/>
      </c>
      <c r="AD157" s="99" t="str">
        <f t="shared" si="9"/>
        <v/>
      </c>
      <c r="AE157" s="99" t="str">
        <f t="shared" si="10"/>
        <v/>
      </c>
      <c r="AF157" s="83" t="str">
        <f t="shared" si="11"/>
        <v/>
      </c>
      <c r="AG157" s="103"/>
    </row>
    <row r="158" spans="1:33" ht="20.149999999999999" customHeight="1" x14ac:dyDescent="0.25">
      <c r="A158" s="85">
        <v>113</v>
      </c>
      <c r="B158" s="85"/>
      <c r="C158" s="86"/>
      <c r="D158" s="87"/>
      <c r="E158" s="86"/>
      <c r="F158" s="86"/>
      <c r="G158" s="88"/>
      <c r="H158" s="89"/>
      <c r="I158" s="90"/>
      <c r="J158" s="90"/>
      <c r="K158" s="91"/>
      <c r="L158" s="110"/>
      <c r="M158" s="92"/>
      <c r="N158" s="82"/>
      <c r="O158" s="82"/>
      <c r="P158" s="83"/>
      <c r="Q158" s="82"/>
      <c r="R158" s="83"/>
      <c r="S158" s="83"/>
      <c r="T158" s="82"/>
      <c r="U158" s="82"/>
      <c r="V158" s="84"/>
      <c r="W158" s="82"/>
      <c r="X158" s="99" t="str">
        <f>IF(LEN(N158)&gt;1,VLOOKUP(N158,Listas!$K$2:$L$259,2,0),"")</f>
        <v/>
      </c>
      <c r="Y158" s="99" t="str">
        <f>IF(LEN(N158)&gt;1,VLOOKUP(N158,Listas!$Q$2:$R$3,2,0),"")</f>
        <v/>
      </c>
      <c r="Z158" s="99" t="str">
        <f>IF(LEN(W158)&gt;1,VLOOKUP(W158,Listas!$N$2:$O$148,2,0),"")</f>
        <v/>
      </c>
      <c r="AA158" s="99" t="str">
        <f>IF(LEN(Q158)&gt;1,VLOOKUP(Q158,'Lista Dpto Prov Dist'!$A$73:$B$97,2,0),"")</f>
        <v/>
      </c>
      <c r="AB158" s="99" t="str">
        <f>IF(LEN(Q158)&gt;1,VLOOKUP(R158,'Lista Dpto Prov Dist'!$D$72:$E$268,2,0),"")</f>
        <v/>
      </c>
      <c r="AC158" s="99" t="str">
        <f>IF(LEN(Q158)&gt;1,VLOOKUP(S158,'Lista Dpto Prov Dist'!$G$73:$H$1951,2,0),"")</f>
        <v/>
      </c>
      <c r="AD158" s="99" t="str">
        <f t="shared" si="9"/>
        <v/>
      </c>
      <c r="AE158" s="99" t="str">
        <f t="shared" si="10"/>
        <v/>
      </c>
      <c r="AF158" s="83" t="str">
        <f t="shared" si="11"/>
        <v/>
      </c>
      <c r="AG158" s="103"/>
    </row>
    <row r="159" spans="1:33" ht="20.149999999999999" customHeight="1" x14ac:dyDescent="0.25">
      <c r="A159" s="85">
        <v>114</v>
      </c>
      <c r="B159" s="85"/>
      <c r="C159" s="86"/>
      <c r="D159" s="87"/>
      <c r="E159" s="86"/>
      <c r="F159" s="86"/>
      <c r="G159" s="88"/>
      <c r="H159" s="89"/>
      <c r="I159" s="90"/>
      <c r="J159" s="90"/>
      <c r="K159" s="91"/>
      <c r="L159" s="110"/>
      <c r="M159" s="92"/>
      <c r="N159" s="82"/>
      <c r="O159" s="82"/>
      <c r="P159" s="83"/>
      <c r="Q159" s="82"/>
      <c r="R159" s="83"/>
      <c r="S159" s="83"/>
      <c r="T159" s="82"/>
      <c r="U159" s="82"/>
      <c r="V159" s="84"/>
      <c r="W159" s="82"/>
      <c r="X159" s="99" t="str">
        <f>IF(LEN(N159)&gt;1,VLOOKUP(N159,Listas!$K$2:$L$259,2,0),"")</f>
        <v/>
      </c>
      <c r="Y159" s="99" t="str">
        <f>IF(LEN(N159)&gt;1,VLOOKUP(N159,Listas!$Q$2:$R$3,2,0),"")</f>
        <v/>
      </c>
      <c r="Z159" s="99" t="str">
        <f>IF(LEN(W159)&gt;1,VLOOKUP(W159,Listas!$N$2:$O$148,2,0),"")</f>
        <v/>
      </c>
      <c r="AA159" s="99" t="str">
        <f>IF(LEN(Q159)&gt;1,VLOOKUP(Q159,'Lista Dpto Prov Dist'!$A$73:$B$97,2,0),"")</f>
        <v/>
      </c>
      <c r="AB159" s="99" t="str">
        <f>IF(LEN(Q159)&gt;1,VLOOKUP(R159,'Lista Dpto Prov Dist'!$D$72:$E$268,2,0),"")</f>
        <v/>
      </c>
      <c r="AC159" s="99" t="str">
        <f>IF(LEN(Q159)&gt;1,VLOOKUP(S159,'Lista Dpto Prov Dist'!$G$73:$H$1951,2,0),"")</f>
        <v/>
      </c>
      <c r="AD159" s="99" t="str">
        <f t="shared" si="9"/>
        <v/>
      </c>
      <c r="AE159" s="99" t="str">
        <f t="shared" si="10"/>
        <v/>
      </c>
      <c r="AF159" s="83" t="str">
        <f t="shared" si="11"/>
        <v/>
      </c>
      <c r="AG159" s="103"/>
    </row>
    <row r="160" spans="1:33" ht="20.149999999999999" customHeight="1" x14ac:dyDescent="0.25">
      <c r="A160" s="85">
        <v>115</v>
      </c>
      <c r="B160" s="85"/>
      <c r="C160" s="86"/>
      <c r="D160" s="87"/>
      <c r="E160" s="86"/>
      <c r="F160" s="86"/>
      <c r="G160" s="88"/>
      <c r="H160" s="89"/>
      <c r="I160" s="90"/>
      <c r="J160" s="90"/>
      <c r="K160" s="91"/>
      <c r="L160" s="110"/>
      <c r="M160" s="92"/>
      <c r="N160" s="82"/>
      <c r="O160" s="82"/>
      <c r="P160" s="83"/>
      <c r="Q160" s="82"/>
      <c r="R160" s="83"/>
      <c r="S160" s="83"/>
      <c r="T160" s="82"/>
      <c r="U160" s="82"/>
      <c r="V160" s="84"/>
      <c r="W160" s="82"/>
      <c r="X160" s="99" t="str">
        <f>IF(LEN(N160)&gt;1,VLOOKUP(N160,Listas!$K$2:$L$259,2,0),"")</f>
        <v/>
      </c>
      <c r="Y160" s="99" t="str">
        <f>IF(LEN(N160)&gt;1,VLOOKUP(N160,Listas!$Q$2:$R$3,2,0),"")</f>
        <v/>
      </c>
      <c r="Z160" s="99" t="str">
        <f>IF(LEN(W160)&gt;1,VLOOKUP(W160,Listas!$N$2:$O$148,2,0),"")</f>
        <v/>
      </c>
      <c r="AA160" s="99" t="str">
        <f>IF(LEN(Q160)&gt;1,VLOOKUP(Q160,'Lista Dpto Prov Dist'!$A$73:$B$97,2,0),"")</f>
        <v/>
      </c>
      <c r="AB160" s="99" t="str">
        <f>IF(LEN(Q160)&gt;1,VLOOKUP(R160,'Lista Dpto Prov Dist'!$D$72:$E$268,2,0),"")</f>
        <v/>
      </c>
      <c r="AC160" s="99" t="str">
        <f>IF(LEN(Q160)&gt;1,VLOOKUP(S160,'Lista Dpto Prov Dist'!$G$73:$H$1951,2,0),"")</f>
        <v/>
      </c>
      <c r="AD160" s="99" t="str">
        <f t="shared" si="9"/>
        <v/>
      </c>
      <c r="AE160" s="99" t="str">
        <f t="shared" si="10"/>
        <v/>
      </c>
      <c r="AF160" s="83" t="str">
        <f t="shared" si="11"/>
        <v/>
      </c>
      <c r="AG160" s="103"/>
    </row>
    <row r="161" spans="1:33" ht="20.149999999999999" customHeight="1" x14ac:dyDescent="0.25">
      <c r="A161" s="85">
        <v>116</v>
      </c>
      <c r="B161" s="85"/>
      <c r="C161" s="86"/>
      <c r="D161" s="87"/>
      <c r="E161" s="86"/>
      <c r="F161" s="86"/>
      <c r="G161" s="88"/>
      <c r="H161" s="89"/>
      <c r="I161" s="90"/>
      <c r="J161" s="90"/>
      <c r="K161" s="91"/>
      <c r="L161" s="110"/>
      <c r="M161" s="92"/>
      <c r="N161" s="82"/>
      <c r="O161" s="82"/>
      <c r="P161" s="83"/>
      <c r="Q161" s="82"/>
      <c r="R161" s="83"/>
      <c r="S161" s="83"/>
      <c r="T161" s="82"/>
      <c r="U161" s="82"/>
      <c r="V161" s="84"/>
      <c r="W161" s="82"/>
      <c r="X161" s="99" t="str">
        <f>IF(LEN(N161)&gt;1,VLOOKUP(N161,Listas!$K$2:$L$259,2,0),"")</f>
        <v/>
      </c>
      <c r="Y161" s="99" t="str">
        <f>IF(LEN(N161)&gt;1,VLOOKUP(N161,Listas!$Q$2:$R$3,2,0),"")</f>
        <v/>
      </c>
      <c r="Z161" s="99" t="str">
        <f>IF(LEN(W161)&gt;1,VLOOKUP(W161,Listas!$N$2:$O$148,2,0),"")</f>
        <v/>
      </c>
      <c r="AA161" s="99" t="str">
        <f>IF(LEN(Q161)&gt;1,VLOOKUP(Q161,'Lista Dpto Prov Dist'!$A$73:$B$97,2,0),"")</f>
        <v/>
      </c>
      <c r="AB161" s="99" t="str">
        <f>IF(LEN(Q161)&gt;1,VLOOKUP(R161,'Lista Dpto Prov Dist'!$D$72:$E$268,2,0),"")</f>
        <v/>
      </c>
      <c r="AC161" s="99" t="str">
        <f>IF(LEN(Q161)&gt;1,VLOOKUP(S161,'Lista Dpto Prov Dist'!$G$73:$H$1951,2,0),"")</f>
        <v/>
      </c>
      <c r="AD161" s="99" t="str">
        <f t="shared" si="9"/>
        <v/>
      </c>
      <c r="AE161" s="99" t="str">
        <f t="shared" si="10"/>
        <v/>
      </c>
      <c r="AF161" s="83" t="str">
        <f t="shared" si="11"/>
        <v/>
      </c>
      <c r="AG161" s="103"/>
    </row>
    <row r="162" spans="1:33" ht="20.149999999999999" customHeight="1" x14ac:dyDescent="0.25">
      <c r="A162" s="85">
        <v>117</v>
      </c>
      <c r="B162" s="85"/>
      <c r="C162" s="86"/>
      <c r="D162" s="87"/>
      <c r="E162" s="86"/>
      <c r="F162" s="86"/>
      <c r="G162" s="88"/>
      <c r="H162" s="89"/>
      <c r="I162" s="90"/>
      <c r="J162" s="90"/>
      <c r="K162" s="91"/>
      <c r="L162" s="110"/>
      <c r="M162" s="92"/>
      <c r="N162" s="82"/>
      <c r="O162" s="82"/>
      <c r="P162" s="83"/>
      <c r="Q162" s="82"/>
      <c r="R162" s="83"/>
      <c r="S162" s="83"/>
      <c r="T162" s="82"/>
      <c r="U162" s="82"/>
      <c r="V162" s="84"/>
      <c r="W162" s="82"/>
      <c r="X162" s="99" t="str">
        <f>IF(LEN(N162)&gt;1,VLOOKUP(N162,Listas!$K$2:$L$259,2,0),"")</f>
        <v/>
      </c>
      <c r="Y162" s="99" t="str">
        <f>IF(LEN(N162)&gt;1,VLOOKUP(N162,Listas!$Q$2:$R$3,2,0),"")</f>
        <v/>
      </c>
      <c r="Z162" s="99" t="str">
        <f>IF(LEN(W162)&gt;1,VLOOKUP(W162,Listas!$N$2:$O$148,2,0),"")</f>
        <v/>
      </c>
      <c r="AA162" s="99" t="str">
        <f>IF(LEN(Q162)&gt;1,VLOOKUP(Q162,'Lista Dpto Prov Dist'!$A$73:$B$97,2,0),"")</f>
        <v/>
      </c>
      <c r="AB162" s="99" t="str">
        <f>IF(LEN(Q162)&gt;1,VLOOKUP(R162,'Lista Dpto Prov Dist'!$D$72:$E$268,2,0),"")</f>
        <v/>
      </c>
      <c r="AC162" s="99" t="str">
        <f>IF(LEN(Q162)&gt;1,VLOOKUP(S162,'Lista Dpto Prov Dist'!$G$73:$H$1951,2,0),"")</f>
        <v/>
      </c>
      <c r="AD162" s="99" t="str">
        <f t="shared" si="9"/>
        <v/>
      </c>
      <c r="AE162" s="99" t="str">
        <f t="shared" si="10"/>
        <v/>
      </c>
      <c r="AF162" s="83" t="str">
        <f t="shared" si="11"/>
        <v/>
      </c>
      <c r="AG162" s="103"/>
    </row>
    <row r="163" spans="1:33" ht="20.149999999999999" customHeight="1" x14ac:dyDescent="0.25">
      <c r="A163" s="85">
        <v>118</v>
      </c>
      <c r="B163" s="85"/>
      <c r="C163" s="86"/>
      <c r="D163" s="87"/>
      <c r="E163" s="86"/>
      <c r="F163" s="86"/>
      <c r="G163" s="88"/>
      <c r="H163" s="89"/>
      <c r="I163" s="90"/>
      <c r="J163" s="90"/>
      <c r="K163" s="91"/>
      <c r="L163" s="110"/>
      <c r="M163" s="92"/>
      <c r="N163" s="82"/>
      <c r="O163" s="82"/>
      <c r="P163" s="83"/>
      <c r="Q163" s="82"/>
      <c r="R163" s="83"/>
      <c r="S163" s="83"/>
      <c r="T163" s="82"/>
      <c r="U163" s="82"/>
      <c r="V163" s="84"/>
      <c r="W163" s="82"/>
      <c r="X163" s="99" t="str">
        <f>IF(LEN(N163)&gt;1,VLOOKUP(N163,Listas!$K$2:$L$259,2,0),"")</f>
        <v/>
      </c>
      <c r="Y163" s="99" t="str">
        <f>IF(LEN(N163)&gt;1,VLOOKUP(N163,Listas!$Q$2:$R$3,2,0),"")</f>
        <v/>
      </c>
      <c r="Z163" s="99" t="str">
        <f>IF(LEN(W163)&gt;1,VLOOKUP(W163,Listas!$N$2:$O$148,2,0),"")</f>
        <v/>
      </c>
      <c r="AA163" s="99" t="str">
        <f>IF(LEN(Q163)&gt;1,VLOOKUP(Q163,'Lista Dpto Prov Dist'!$A$73:$B$97,2,0),"")</f>
        <v/>
      </c>
      <c r="AB163" s="99" t="str">
        <f>IF(LEN(Q163)&gt;1,VLOOKUP(R163,'Lista Dpto Prov Dist'!$D$72:$E$268,2,0),"")</f>
        <v/>
      </c>
      <c r="AC163" s="99" t="str">
        <f>IF(LEN(Q163)&gt;1,VLOOKUP(S163,'Lista Dpto Prov Dist'!$G$73:$H$1951,2,0),"")</f>
        <v/>
      </c>
      <c r="AD163" s="99" t="str">
        <f t="shared" si="9"/>
        <v/>
      </c>
      <c r="AE163" s="99" t="str">
        <f t="shared" si="10"/>
        <v/>
      </c>
      <c r="AF163" s="83" t="str">
        <f t="shared" si="11"/>
        <v/>
      </c>
      <c r="AG163" s="103"/>
    </row>
    <row r="164" spans="1:33" ht="20.149999999999999" customHeight="1" x14ac:dyDescent="0.25">
      <c r="A164" s="85">
        <v>119</v>
      </c>
      <c r="B164" s="85"/>
      <c r="C164" s="86"/>
      <c r="D164" s="87"/>
      <c r="E164" s="86"/>
      <c r="F164" s="86"/>
      <c r="G164" s="88"/>
      <c r="H164" s="89"/>
      <c r="I164" s="90"/>
      <c r="J164" s="90"/>
      <c r="K164" s="91"/>
      <c r="L164" s="110"/>
      <c r="M164" s="92"/>
      <c r="N164" s="82"/>
      <c r="O164" s="82"/>
      <c r="P164" s="83"/>
      <c r="Q164" s="82"/>
      <c r="R164" s="83"/>
      <c r="S164" s="83"/>
      <c r="T164" s="82"/>
      <c r="U164" s="82"/>
      <c r="V164" s="84"/>
      <c r="W164" s="82"/>
      <c r="X164" s="99" t="str">
        <f>IF(LEN(N164)&gt;1,VLOOKUP(N164,Listas!$K$2:$L$259,2,0),"")</f>
        <v/>
      </c>
      <c r="Y164" s="99" t="str">
        <f>IF(LEN(N164)&gt;1,VLOOKUP(N164,Listas!$Q$2:$R$3,2,0),"")</f>
        <v/>
      </c>
      <c r="Z164" s="99" t="str">
        <f>IF(LEN(W164)&gt;1,VLOOKUP(W164,Listas!$N$2:$O$148,2,0),"")</f>
        <v/>
      </c>
      <c r="AA164" s="99" t="str">
        <f>IF(LEN(Q164)&gt;1,VLOOKUP(Q164,'Lista Dpto Prov Dist'!$A$73:$B$97,2,0),"")</f>
        <v/>
      </c>
      <c r="AB164" s="99" t="str">
        <f>IF(LEN(Q164)&gt;1,VLOOKUP(R164,'Lista Dpto Prov Dist'!$D$72:$E$268,2,0),"")</f>
        <v/>
      </c>
      <c r="AC164" s="99" t="str">
        <f>IF(LEN(Q164)&gt;1,VLOOKUP(S164,'Lista Dpto Prov Dist'!$G$73:$H$1951,2,0),"")</f>
        <v/>
      </c>
      <c r="AD164" s="99" t="str">
        <f t="shared" si="9"/>
        <v/>
      </c>
      <c r="AE164" s="99" t="str">
        <f t="shared" si="10"/>
        <v/>
      </c>
      <c r="AF164" s="83" t="str">
        <f t="shared" si="11"/>
        <v/>
      </c>
      <c r="AG164" s="103"/>
    </row>
    <row r="165" spans="1:33" ht="20.149999999999999" customHeight="1" x14ac:dyDescent="0.25">
      <c r="A165" s="85">
        <v>120</v>
      </c>
      <c r="B165" s="85"/>
      <c r="C165" s="86"/>
      <c r="D165" s="87"/>
      <c r="E165" s="86"/>
      <c r="F165" s="86"/>
      <c r="G165" s="88"/>
      <c r="H165" s="89"/>
      <c r="I165" s="90"/>
      <c r="J165" s="90"/>
      <c r="K165" s="91"/>
      <c r="L165" s="110"/>
      <c r="M165" s="92"/>
      <c r="N165" s="82"/>
      <c r="O165" s="82"/>
      <c r="P165" s="83"/>
      <c r="Q165" s="82"/>
      <c r="R165" s="83"/>
      <c r="S165" s="83"/>
      <c r="T165" s="82"/>
      <c r="U165" s="82"/>
      <c r="V165" s="84"/>
      <c r="W165" s="82"/>
      <c r="X165" s="99" t="str">
        <f>IF(LEN(N165)&gt;1,VLOOKUP(N165,Listas!$K$2:$L$259,2,0),"")</f>
        <v/>
      </c>
      <c r="Y165" s="99" t="str">
        <f>IF(LEN(N165)&gt;1,VLOOKUP(N165,Listas!$Q$2:$R$3,2,0),"")</f>
        <v/>
      </c>
      <c r="Z165" s="99" t="str">
        <f>IF(LEN(W165)&gt;1,VLOOKUP(W165,Listas!$N$2:$O$148,2,0),"")</f>
        <v/>
      </c>
      <c r="AA165" s="99" t="str">
        <f>IF(LEN(Q165)&gt;1,VLOOKUP(Q165,'Lista Dpto Prov Dist'!$A$73:$B$97,2,0),"")</f>
        <v/>
      </c>
      <c r="AB165" s="99" t="str">
        <f>IF(LEN(Q165)&gt;1,VLOOKUP(R165,'Lista Dpto Prov Dist'!$D$72:$E$268,2,0),"")</f>
        <v/>
      </c>
      <c r="AC165" s="99" t="str">
        <f>IF(LEN(Q165)&gt;1,VLOOKUP(S165,'Lista Dpto Prov Dist'!$G$73:$H$1951,2,0),"")</f>
        <v/>
      </c>
      <c r="AD165" s="99" t="str">
        <f t="shared" si="9"/>
        <v/>
      </c>
      <c r="AE165" s="99" t="str">
        <f t="shared" si="10"/>
        <v/>
      </c>
      <c r="AF165" s="83" t="str">
        <f t="shared" si="11"/>
        <v/>
      </c>
      <c r="AG165" s="103"/>
    </row>
    <row r="166" spans="1:33" ht="20.149999999999999" customHeight="1" x14ac:dyDescent="0.25">
      <c r="A166" s="85">
        <v>121</v>
      </c>
      <c r="B166" s="85"/>
      <c r="C166" s="86"/>
      <c r="D166" s="87"/>
      <c r="E166" s="86"/>
      <c r="F166" s="86"/>
      <c r="G166" s="88"/>
      <c r="H166" s="89"/>
      <c r="I166" s="90"/>
      <c r="J166" s="90"/>
      <c r="K166" s="91"/>
      <c r="L166" s="110"/>
      <c r="M166" s="92"/>
      <c r="N166" s="82"/>
      <c r="O166" s="82"/>
      <c r="P166" s="83"/>
      <c r="Q166" s="82"/>
      <c r="R166" s="83"/>
      <c r="S166" s="83"/>
      <c r="T166" s="82"/>
      <c r="U166" s="82"/>
      <c r="V166" s="84"/>
      <c r="W166" s="82"/>
      <c r="X166" s="99" t="str">
        <f>IF(LEN(N166)&gt;1,VLOOKUP(N166,Listas!$K$2:$L$259,2,0),"")</f>
        <v/>
      </c>
      <c r="Y166" s="99" t="str">
        <f>IF(LEN(N166)&gt;1,VLOOKUP(N166,Listas!$Q$2:$R$3,2,0),"")</f>
        <v/>
      </c>
      <c r="Z166" s="99" t="str">
        <f>IF(LEN(W166)&gt;1,VLOOKUP(W166,Listas!$N$2:$O$148,2,0),"")</f>
        <v/>
      </c>
      <c r="AA166" s="99" t="str">
        <f>IF(LEN(Q166)&gt;1,VLOOKUP(Q166,'Lista Dpto Prov Dist'!$A$73:$B$97,2,0),"")</f>
        <v/>
      </c>
      <c r="AB166" s="99" t="str">
        <f>IF(LEN(Q166)&gt;1,VLOOKUP(R166,'Lista Dpto Prov Dist'!$D$72:$E$268,2,0),"")</f>
        <v/>
      </c>
      <c r="AC166" s="99" t="str">
        <f>IF(LEN(Q166)&gt;1,VLOOKUP(S166,'Lista Dpto Prov Dist'!$G$73:$H$1951,2,0),"")</f>
        <v/>
      </c>
      <c r="AD166" s="99" t="str">
        <f t="shared" si="9"/>
        <v/>
      </c>
      <c r="AE166" s="99" t="str">
        <f t="shared" si="10"/>
        <v/>
      </c>
      <c r="AF166" s="83" t="str">
        <f t="shared" si="11"/>
        <v/>
      </c>
      <c r="AG166" s="103"/>
    </row>
    <row r="167" spans="1:33" ht="20.149999999999999" customHeight="1" x14ac:dyDescent="0.25">
      <c r="A167" s="85">
        <v>122</v>
      </c>
      <c r="B167" s="85"/>
      <c r="C167" s="86"/>
      <c r="D167" s="87"/>
      <c r="E167" s="86"/>
      <c r="F167" s="86"/>
      <c r="G167" s="88"/>
      <c r="H167" s="89"/>
      <c r="I167" s="90"/>
      <c r="J167" s="90"/>
      <c r="K167" s="91"/>
      <c r="L167" s="110"/>
      <c r="M167" s="92"/>
      <c r="N167" s="82"/>
      <c r="O167" s="82"/>
      <c r="P167" s="83"/>
      <c r="Q167" s="82"/>
      <c r="R167" s="83"/>
      <c r="S167" s="83"/>
      <c r="T167" s="82"/>
      <c r="U167" s="82"/>
      <c r="V167" s="84"/>
      <c r="W167" s="82"/>
      <c r="X167" s="99" t="str">
        <f>IF(LEN(N167)&gt;1,VLOOKUP(N167,Listas!$K$2:$L$259,2,0),"")</f>
        <v/>
      </c>
      <c r="Y167" s="99" t="str">
        <f>IF(LEN(N167)&gt;1,VLOOKUP(N167,Listas!$Q$2:$R$3,2,0),"")</f>
        <v/>
      </c>
      <c r="Z167" s="99" t="str">
        <f>IF(LEN(W167)&gt;1,VLOOKUP(W167,Listas!$N$2:$O$148,2,0),"")</f>
        <v/>
      </c>
      <c r="AA167" s="99" t="str">
        <f>IF(LEN(Q167)&gt;1,VLOOKUP(Q167,'Lista Dpto Prov Dist'!$A$73:$B$97,2,0),"")</f>
        <v/>
      </c>
      <c r="AB167" s="99" t="str">
        <f>IF(LEN(Q167)&gt;1,VLOOKUP(R167,'Lista Dpto Prov Dist'!$D$72:$E$268,2,0),"")</f>
        <v/>
      </c>
      <c r="AC167" s="99" t="str">
        <f>IF(LEN(Q167)&gt;1,VLOOKUP(S167,'Lista Dpto Prov Dist'!$G$73:$H$1951,2,0),"")</f>
        <v/>
      </c>
      <c r="AD167" s="99" t="str">
        <f t="shared" si="9"/>
        <v/>
      </c>
      <c r="AE167" s="99" t="str">
        <f t="shared" si="10"/>
        <v/>
      </c>
      <c r="AF167" s="83" t="str">
        <f t="shared" si="11"/>
        <v/>
      </c>
      <c r="AG167" s="103"/>
    </row>
    <row r="168" spans="1:33" ht="20.149999999999999" customHeight="1" x14ac:dyDescent="0.25">
      <c r="A168" s="85">
        <v>123</v>
      </c>
      <c r="B168" s="85"/>
      <c r="C168" s="86"/>
      <c r="D168" s="87"/>
      <c r="E168" s="86"/>
      <c r="F168" s="86"/>
      <c r="G168" s="88"/>
      <c r="H168" s="89"/>
      <c r="I168" s="90"/>
      <c r="J168" s="90"/>
      <c r="K168" s="91"/>
      <c r="L168" s="110"/>
      <c r="M168" s="92"/>
      <c r="N168" s="82"/>
      <c r="O168" s="82"/>
      <c r="P168" s="83"/>
      <c r="Q168" s="82"/>
      <c r="R168" s="83"/>
      <c r="S168" s="83"/>
      <c r="T168" s="82"/>
      <c r="U168" s="82"/>
      <c r="V168" s="84"/>
      <c r="W168" s="82"/>
      <c r="X168" s="99" t="str">
        <f>IF(LEN(N168)&gt;1,VLOOKUP(N168,Listas!$K$2:$L$259,2,0),"")</f>
        <v/>
      </c>
      <c r="Y168" s="99" t="str">
        <f>IF(LEN(N168)&gt;1,VLOOKUP(N168,Listas!$Q$2:$R$3,2,0),"")</f>
        <v/>
      </c>
      <c r="Z168" s="99" t="str">
        <f>IF(LEN(W168)&gt;1,VLOOKUP(W168,Listas!$N$2:$O$148,2,0),"")</f>
        <v/>
      </c>
      <c r="AA168" s="99" t="str">
        <f>IF(LEN(Q168)&gt;1,VLOOKUP(Q168,'Lista Dpto Prov Dist'!$A$73:$B$97,2,0),"")</f>
        <v/>
      </c>
      <c r="AB168" s="99" t="str">
        <f>IF(LEN(Q168)&gt;1,VLOOKUP(R168,'Lista Dpto Prov Dist'!$D$72:$E$268,2,0),"")</f>
        <v/>
      </c>
      <c r="AC168" s="99" t="str">
        <f>IF(LEN(Q168)&gt;1,VLOOKUP(S168,'Lista Dpto Prov Dist'!$G$73:$H$1951,2,0),"")</f>
        <v/>
      </c>
      <c r="AD168" s="99" t="str">
        <f t="shared" si="9"/>
        <v/>
      </c>
      <c r="AE168" s="99" t="str">
        <f t="shared" si="10"/>
        <v/>
      </c>
      <c r="AF168" s="83" t="str">
        <f t="shared" si="11"/>
        <v/>
      </c>
      <c r="AG168" s="103"/>
    </row>
    <row r="169" spans="1:33" ht="20.149999999999999" customHeight="1" x14ac:dyDescent="0.25">
      <c r="A169" s="85">
        <v>124</v>
      </c>
      <c r="B169" s="85"/>
      <c r="C169" s="86"/>
      <c r="D169" s="87"/>
      <c r="E169" s="86"/>
      <c r="F169" s="86"/>
      <c r="G169" s="88"/>
      <c r="H169" s="89"/>
      <c r="I169" s="90"/>
      <c r="J169" s="90"/>
      <c r="K169" s="91"/>
      <c r="L169" s="110"/>
      <c r="M169" s="92"/>
      <c r="N169" s="82"/>
      <c r="O169" s="82"/>
      <c r="P169" s="83"/>
      <c r="Q169" s="82"/>
      <c r="R169" s="83"/>
      <c r="S169" s="83"/>
      <c r="T169" s="82"/>
      <c r="U169" s="82"/>
      <c r="V169" s="84"/>
      <c r="W169" s="82"/>
      <c r="X169" s="99" t="str">
        <f>IF(LEN(N169)&gt;1,VLOOKUP(N169,Listas!$K$2:$L$259,2,0),"")</f>
        <v/>
      </c>
      <c r="Y169" s="99" t="str">
        <f>IF(LEN(N169)&gt;1,VLOOKUP(N169,Listas!$Q$2:$R$3,2,0),"")</f>
        <v/>
      </c>
      <c r="Z169" s="99" t="str">
        <f>IF(LEN(W169)&gt;1,VLOOKUP(W169,Listas!$N$2:$O$148,2,0),"")</f>
        <v/>
      </c>
      <c r="AA169" s="99" t="str">
        <f>IF(LEN(Q169)&gt;1,VLOOKUP(Q169,'Lista Dpto Prov Dist'!$A$73:$B$97,2,0),"")</f>
        <v/>
      </c>
      <c r="AB169" s="99" t="str">
        <f>IF(LEN(Q169)&gt;1,VLOOKUP(R169,'Lista Dpto Prov Dist'!$D$72:$E$268,2,0),"")</f>
        <v/>
      </c>
      <c r="AC169" s="99" t="str">
        <f>IF(LEN(Q169)&gt;1,VLOOKUP(S169,'Lista Dpto Prov Dist'!$G$73:$H$1951,2,0),"")</f>
        <v/>
      </c>
      <c r="AD169" s="99" t="str">
        <f t="shared" si="9"/>
        <v/>
      </c>
      <c r="AE169" s="99" t="str">
        <f t="shared" si="10"/>
        <v/>
      </c>
      <c r="AF169" s="83" t="str">
        <f t="shared" si="11"/>
        <v/>
      </c>
      <c r="AG169" s="103"/>
    </row>
    <row r="170" spans="1:33" ht="20.149999999999999" customHeight="1" x14ac:dyDescent="0.25">
      <c r="A170" s="85">
        <v>125</v>
      </c>
      <c r="B170" s="85"/>
      <c r="C170" s="86"/>
      <c r="D170" s="87"/>
      <c r="E170" s="86"/>
      <c r="F170" s="86"/>
      <c r="G170" s="88"/>
      <c r="H170" s="89"/>
      <c r="I170" s="90"/>
      <c r="J170" s="90"/>
      <c r="K170" s="91"/>
      <c r="L170" s="110"/>
      <c r="M170" s="92"/>
      <c r="N170" s="82"/>
      <c r="O170" s="82"/>
      <c r="P170" s="83"/>
      <c r="Q170" s="82"/>
      <c r="R170" s="83"/>
      <c r="S170" s="83"/>
      <c r="T170" s="82"/>
      <c r="U170" s="82"/>
      <c r="V170" s="84"/>
      <c r="W170" s="82"/>
      <c r="X170" s="99" t="str">
        <f>IF(LEN(N170)&gt;1,VLOOKUP(N170,Listas!$K$2:$L$259,2,0),"")</f>
        <v/>
      </c>
      <c r="Y170" s="99" t="str">
        <f>IF(LEN(N170)&gt;1,VLOOKUP(N170,Listas!$Q$2:$R$3,2,0),"")</f>
        <v/>
      </c>
      <c r="Z170" s="99" t="str">
        <f>IF(LEN(W170)&gt;1,VLOOKUP(W170,Listas!$N$2:$O$148,2,0),"")</f>
        <v/>
      </c>
      <c r="AA170" s="99" t="str">
        <f>IF(LEN(Q170)&gt;1,VLOOKUP(Q170,'Lista Dpto Prov Dist'!$A$73:$B$97,2,0),"")</f>
        <v/>
      </c>
      <c r="AB170" s="99" t="str">
        <f>IF(LEN(Q170)&gt;1,VLOOKUP(R170,'Lista Dpto Prov Dist'!$D$72:$E$268,2,0),"")</f>
        <v/>
      </c>
      <c r="AC170" s="99" t="str">
        <f>IF(LEN(Q170)&gt;1,VLOOKUP(S170,'Lista Dpto Prov Dist'!$G$73:$H$1951,2,0),"")</f>
        <v/>
      </c>
      <c r="AD170" s="99" t="str">
        <f t="shared" si="9"/>
        <v/>
      </c>
      <c r="AE170" s="99" t="str">
        <f t="shared" si="10"/>
        <v/>
      </c>
      <c r="AF170" s="83" t="str">
        <f t="shared" si="11"/>
        <v/>
      </c>
      <c r="AG170" s="103"/>
    </row>
    <row r="171" spans="1:33" ht="20.149999999999999" customHeight="1" x14ac:dyDescent="0.25">
      <c r="A171" s="85">
        <v>126</v>
      </c>
      <c r="B171" s="85"/>
      <c r="C171" s="86"/>
      <c r="D171" s="87"/>
      <c r="E171" s="86"/>
      <c r="F171" s="86"/>
      <c r="G171" s="88"/>
      <c r="H171" s="89"/>
      <c r="I171" s="90"/>
      <c r="J171" s="90"/>
      <c r="K171" s="91"/>
      <c r="L171" s="110"/>
      <c r="M171" s="92"/>
      <c r="N171" s="82"/>
      <c r="O171" s="82"/>
      <c r="P171" s="83"/>
      <c r="Q171" s="82"/>
      <c r="R171" s="83"/>
      <c r="S171" s="83"/>
      <c r="T171" s="82"/>
      <c r="U171" s="82"/>
      <c r="V171" s="84"/>
      <c r="W171" s="82"/>
      <c r="X171" s="99" t="str">
        <f>IF(LEN(N171)&gt;1,VLOOKUP(N171,Listas!$K$2:$L$259,2,0),"")</f>
        <v/>
      </c>
      <c r="Y171" s="99" t="str">
        <f>IF(LEN(N171)&gt;1,VLOOKUP(N171,Listas!$Q$2:$R$3,2,0),"")</f>
        <v/>
      </c>
      <c r="Z171" s="99" t="str">
        <f>IF(LEN(W171)&gt;1,VLOOKUP(W171,Listas!$N$2:$O$148,2,0),"")</f>
        <v/>
      </c>
      <c r="AA171" s="99" t="str">
        <f>IF(LEN(Q171)&gt;1,VLOOKUP(Q171,'Lista Dpto Prov Dist'!$A$73:$B$97,2,0),"")</f>
        <v/>
      </c>
      <c r="AB171" s="99" t="str">
        <f>IF(LEN(Q171)&gt;1,VLOOKUP(R171,'Lista Dpto Prov Dist'!$D$72:$E$268,2,0),"")</f>
        <v/>
      </c>
      <c r="AC171" s="99" t="str">
        <f>IF(LEN(Q171)&gt;1,VLOOKUP(S171,'Lista Dpto Prov Dist'!$G$73:$H$1951,2,0),"")</f>
        <v/>
      </c>
      <c r="AD171" s="99" t="str">
        <f t="shared" si="9"/>
        <v/>
      </c>
      <c r="AE171" s="99" t="str">
        <f t="shared" si="10"/>
        <v/>
      </c>
      <c r="AF171" s="83" t="str">
        <f t="shared" si="11"/>
        <v/>
      </c>
      <c r="AG171" s="103"/>
    </row>
    <row r="172" spans="1:33" ht="20.149999999999999" customHeight="1" x14ac:dyDescent="0.25">
      <c r="A172" s="85">
        <v>127</v>
      </c>
      <c r="B172" s="85"/>
      <c r="C172" s="86"/>
      <c r="D172" s="87"/>
      <c r="E172" s="86"/>
      <c r="F172" s="86"/>
      <c r="G172" s="88"/>
      <c r="H172" s="89"/>
      <c r="I172" s="90"/>
      <c r="J172" s="90"/>
      <c r="K172" s="91"/>
      <c r="L172" s="110"/>
      <c r="M172" s="92"/>
      <c r="N172" s="82"/>
      <c r="O172" s="82"/>
      <c r="P172" s="83"/>
      <c r="Q172" s="82"/>
      <c r="R172" s="83"/>
      <c r="S172" s="83"/>
      <c r="T172" s="82"/>
      <c r="U172" s="82"/>
      <c r="V172" s="84"/>
      <c r="W172" s="82"/>
      <c r="X172" s="99" t="str">
        <f>IF(LEN(N172)&gt;1,VLOOKUP(N172,Listas!$K$2:$L$259,2,0),"")</f>
        <v/>
      </c>
      <c r="Y172" s="99" t="str">
        <f>IF(LEN(N172)&gt;1,VLOOKUP(N172,Listas!$Q$2:$R$3,2,0),"")</f>
        <v/>
      </c>
      <c r="Z172" s="99" t="str">
        <f>IF(LEN(W172)&gt;1,VLOOKUP(W172,Listas!$N$2:$O$148,2,0),"")</f>
        <v/>
      </c>
      <c r="AA172" s="99" t="str">
        <f>IF(LEN(Q172)&gt;1,VLOOKUP(Q172,'Lista Dpto Prov Dist'!$A$73:$B$97,2,0),"")</f>
        <v/>
      </c>
      <c r="AB172" s="99" t="str">
        <f>IF(LEN(Q172)&gt;1,VLOOKUP(R172,'Lista Dpto Prov Dist'!$D$72:$E$268,2,0),"")</f>
        <v/>
      </c>
      <c r="AC172" s="99" t="str">
        <f>IF(LEN(Q172)&gt;1,VLOOKUP(S172,'Lista Dpto Prov Dist'!$G$73:$H$1951,2,0),"")</f>
        <v/>
      </c>
      <c r="AD172" s="99" t="str">
        <f t="shared" si="9"/>
        <v/>
      </c>
      <c r="AE172" s="99" t="str">
        <f t="shared" si="10"/>
        <v/>
      </c>
      <c r="AF172" s="83" t="str">
        <f t="shared" si="11"/>
        <v/>
      </c>
      <c r="AG172" s="103"/>
    </row>
    <row r="173" spans="1:33" ht="20.149999999999999" customHeight="1" x14ac:dyDescent="0.25">
      <c r="A173" s="85">
        <v>128</v>
      </c>
      <c r="B173" s="85"/>
      <c r="C173" s="86"/>
      <c r="D173" s="87"/>
      <c r="E173" s="86"/>
      <c r="F173" s="86"/>
      <c r="G173" s="88"/>
      <c r="H173" s="89"/>
      <c r="I173" s="90"/>
      <c r="J173" s="90"/>
      <c r="K173" s="91"/>
      <c r="L173" s="110"/>
      <c r="M173" s="92"/>
      <c r="N173" s="82"/>
      <c r="O173" s="82"/>
      <c r="P173" s="83"/>
      <c r="Q173" s="82"/>
      <c r="R173" s="83"/>
      <c r="S173" s="83"/>
      <c r="T173" s="82"/>
      <c r="U173" s="82"/>
      <c r="V173" s="84"/>
      <c r="W173" s="82"/>
      <c r="X173" s="99" t="str">
        <f>IF(LEN(N173)&gt;1,VLOOKUP(N173,Listas!$K$2:$L$259,2,0),"")</f>
        <v/>
      </c>
      <c r="Y173" s="99" t="str">
        <f>IF(LEN(N173)&gt;1,VLOOKUP(N173,Listas!$Q$2:$R$3,2,0),"")</f>
        <v/>
      </c>
      <c r="Z173" s="99" t="str">
        <f>IF(LEN(W173)&gt;1,VLOOKUP(W173,Listas!$N$2:$O$148,2,0),"")</f>
        <v/>
      </c>
      <c r="AA173" s="99" t="str">
        <f>IF(LEN(Q173)&gt;1,VLOOKUP(Q173,'Lista Dpto Prov Dist'!$A$73:$B$97,2,0),"")</f>
        <v/>
      </c>
      <c r="AB173" s="99" t="str">
        <f>IF(LEN(Q173)&gt;1,VLOOKUP(R173,'Lista Dpto Prov Dist'!$D$72:$E$268,2,0),"")</f>
        <v/>
      </c>
      <c r="AC173" s="99" t="str">
        <f>IF(LEN(Q173)&gt;1,VLOOKUP(S173,'Lista Dpto Prov Dist'!$G$73:$H$1951,2,0),"")</f>
        <v/>
      </c>
      <c r="AD173" s="99" t="str">
        <f t="shared" si="9"/>
        <v/>
      </c>
      <c r="AE173" s="99" t="str">
        <f t="shared" si="10"/>
        <v/>
      </c>
      <c r="AF173" s="83" t="str">
        <f t="shared" si="11"/>
        <v/>
      </c>
      <c r="AG173" s="103"/>
    </row>
    <row r="174" spans="1:33" ht="20.149999999999999" customHeight="1" x14ac:dyDescent="0.25">
      <c r="A174" s="85">
        <v>129</v>
      </c>
      <c r="B174" s="85"/>
      <c r="C174" s="86"/>
      <c r="D174" s="87"/>
      <c r="E174" s="86"/>
      <c r="F174" s="86"/>
      <c r="G174" s="88"/>
      <c r="H174" s="89"/>
      <c r="I174" s="90"/>
      <c r="J174" s="90"/>
      <c r="K174" s="91"/>
      <c r="L174" s="110"/>
      <c r="M174" s="92"/>
      <c r="N174" s="82"/>
      <c r="O174" s="82"/>
      <c r="P174" s="83"/>
      <c r="Q174" s="82"/>
      <c r="R174" s="83"/>
      <c r="S174" s="83"/>
      <c r="T174" s="82"/>
      <c r="U174" s="82"/>
      <c r="V174" s="84"/>
      <c r="W174" s="82"/>
      <c r="X174" s="99" t="str">
        <f>IF(LEN(N174)&gt;1,VLOOKUP(N174,Listas!$K$2:$L$259,2,0),"")</f>
        <v/>
      </c>
      <c r="Y174" s="99" t="str">
        <f>IF(LEN(N174)&gt;1,VLOOKUP(N174,Listas!$Q$2:$R$3,2,0),"")</f>
        <v/>
      </c>
      <c r="Z174" s="99" t="str">
        <f>IF(LEN(W174)&gt;1,VLOOKUP(W174,Listas!$N$2:$O$148,2,0),"")</f>
        <v/>
      </c>
      <c r="AA174" s="99" t="str">
        <f>IF(LEN(Q174)&gt;1,VLOOKUP(Q174,'Lista Dpto Prov Dist'!$A$73:$B$97,2,0),"")</f>
        <v/>
      </c>
      <c r="AB174" s="99" t="str">
        <f>IF(LEN(Q174)&gt;1,VLOOKUP(R174,'Lista Dpto Prov Dist'!$D$72:$E$268,2,0),"")</f>
        <v/>
      </c>
      <c r="AC174" s="99" t="str">
        <f>IF(LEN(Q174)&gt;1,VLOOKUP(S174,'Lista Dpto Prov Dist'!$G$73:$H$1951,2,0),"")</f>
        <v/>
      </c>
      <c r="AD174" s="99" t="str">
        <f t="shared" ref="AD174:AD200" si="12">IF(C174&lt;&gt;"",IF(dt_ruc="","",$D$19),"")</f>
        <v/>
      </c>
      <c r="AE174" s="99" t="str">
        <f t="shared" ref="AE174:AE200" si="13">IF(C174&lt;&gt;"",IF(dt_razon="","",dt_razon),"")</f>
        <v/>
      </c>
      <c r="AF174" s="83" t="str">
        <f t="shared" si="11"/>
        <v/>
      </c>
      <c r="AG174" s="103"/>
    </row>
    <row r="175" spans="1:33" ht="20.149999999999999" customHeight="1" x14ac:dyDescent="0.25">
      <c r="A175" s="85">
        <v>130</v>
      </c>
      <c r="B175" s="85"/>
      <c r="C175" s="86"/>
      <c r="D175" s="87"/>
      <c r="E175" s="86"/>
      <c r="F175" s="86"/>
      <c r="G175" s="88"/>
      <c r="H175" s="89"/>
      <c r="I175" s="90"/>
      <c r="J175" s="90"/>
      <c r="K175" s="91"/>
      <c r="L175" s="110"/>
      <c r="M175" s="92"/>
      <c r="N175" s="82"/>
      <c r="O175" s="82"/>
      <c r="P175" s="83"/>
      <c r="Q175" s="82"/>
      <c r="R175" s="83"/>
      <c r="S175" s="83"/>
      <c r="T175" s="82"/>
      <c r="U175" s="82"/>
      <c r="V175" s="84"/>
      <c r="W175" s="82"/>
      <c r="X175" s="99" t="str">
        <f>IF(LEN(N175)&gt;1,VLOOKUP(N175,Listas!$K$2:$L$259,2,0),"")</f>
        <v/>
      </c>
      <c r="Y175" s="99" t="str">
        <f>IF(LEN(N175)&gt;1,VLOOKUP(N175,Listas!$Q$2:$R$3,2,0),"")</f>
        <v/>
      </c>
      <c r="Z175" s="99" t="str">
        <f>IF(LEN(W175)&gt;1,VLOOKUP(W175,Listas!$N$2:$O$148,2,0),"")</f>
        <v/>
      </c>
      <c r="AA175" s="99" t="str">
        <f>IF(LEN(Q175)&gt;1,VLOOKUP(Q175,'Lista Dpto Prov Dist'!$A$73:$B$97,2,0),"")</f>
        <v/>
      </c>
      <c r="AB175" s="99" t="str">
        <f>IF(LEN(Q175)&gt;1,VLOOKUP(R175,'Lista Dpto Prov Dist'!$D$72:$E$268,2,0),"")</f>
        <v/>
      </c>
      <c r="AC175" s="99" t="str">
        <f>IF(LEN(Q175)&gt;1,VLOOKUP(S175,'Lista Dpto Prov Dist'!$G$73:$H$1951,2,0),"")</f>
        <v/>
      </c>
      <c r="AD175" s="99" t="str">
        <f t="shared" si="12"/>
        <v/>
      </c>
      <c r="AE175" s="99" t="str">
        <f t="shared" si="13"/>
        <v/>
      </c>
      <c r="AF175" s="83" t="str">
        <f t="shared" si="11"/>
        <v/>
      </c>
      <c r="AG175" s="103"/>
    </row>
    <row r="176" spans="1:33" ht="20.149999999999999" customHeight="1" x14ac:dyDescent="0.25">
      <c r="A176" s="85">
        <v>131</v>
      </c>
      <c r="B176" s="85"/>
      <c r="C176" s="86"/>
      <c r="D176" s="87"/>
      <c r="E176" s="86"/>
      <c r="F176" s="86"/>
      <c r="G176" s="88"/>
      <c r="H176" s="89"/>
      <c r="I176" s="90"/>
      <c r="J176" s="90"/>
      <c r="K176" s="91"/>
      <c r="L176" s="110"/>
      <c r="M176" s="92"/>
      <c r="N176" s="82"/>
      <c r="O176" s="82"/>
      <c r="P176" s="83"/>
      <c r="Q176" s="82"/>
      <c r="R176" s="83"/>
      <c r="S176" s="83"/>
      <c r="T176" s="82"/>
      <c r="U176" s="82"/>
      <c r="V176" s="84"/>
      <c r="W176" s="82"/>
      <c r="X176" s="99" t="str">
        <f>IF(LEN(N176)&gt;1,VLOOKUP(N176,Listas!$K$2:$L$259,2,0),"")</f>
        <v/>
      </c>
      <c r="Y176" s="99" t="str">
        <f>IF(LEN(N176)&gt;1,VLOOKUP(N176,Listas!$Q$2:$R$3,2,0),"")</f>
        <v/>
      </c>
      <c r="Z176" s="99" t="str">
        <f>IF(LEN(W176)&gt;1,VLOOKUP(W176,Listas!$N$2:$O$148,2,0),"")</f>
        <v/>
      </c>
      <c r="AA176" s="99" t="str">
        <f>IF(LEN(Q176)&gt;1,VLOOKUP(Q176,'Lista Dpto Prov Dist'!$A$73:$B$97,2,0),"")</f>
        <v/>
      </c>
      <c r="AB176" s="99" t="str">
        <f>IF(LEN(Q176)&gt;1,VLOOKUP(R176,'Lista Dpto Prov Dist'!$D$72:$E$268,2,0),"")</f>
        <v/>
      </c>
      <c r="AC176" s="99" t="str">
        <f>IF(LEN(Q176)&gt;1,VLOOKUP(S176,'Lista Dpto Prov Dist'!$G$73:$H$1951,2,0),"")</f>
        <v/>
      </c>
      <c r="AD176" s="99" t="str">
        <f t="shared" si="12"/>
        <v/>
      </c>
      <c r="AE176" s="99" t="str">
        <f t="shared" si="13"/>
        <v/>
      </c>
      <c r="AF176" s="83" t="str">
        <f t="shared" si="11"/>
        <v/>
      </c>
      <c r="AG176" s="103"/>
    </row>
    <row r="177" spans="1:33" ht="20.149999999999999" customHeight="1" x14ac:dyDescent="0.25">
      <c r="A177" s="85">
        <v>132</v>
      </c>
      <c r="B177" s="85"/>
      <c r="C177" s="86"/>
      <c r="D177" s="87"/>
      <c r="E177" s="86"/>
      <c r="F177" s="86"/>
      <c r="G177" s="88"/>
      <c r="H177" s="89"/>
      <c r="I177" s="90"/>
      <c r="J177" s="90"/>
      <c r="K177" s="91"/>
      <c r="L177" s="110"/>
      <c r="M177" s="92"/>
      <c r="N177" s="82"/>
      <c r="O177" s="82"/>
      <c r="P177" s="83"/>
      <c r="Q177" s="82"/>
      <c r="R177" s="83"/>
      <c r="S177" s="83"/>
      <c r="T177" s="82"/>
      <c r="U177" s="82"/>
      <c r="V177" s="84"/>
      <c r="W177" s="82"/>
      <c r="X177" s="99" t="str">
        <f>IF(LEN(N177)&gt;1,VLOOKUP(N177,Listas!$K$2:$L$259,2,0),"")</f>
        <v/>
      </c>
      <c r="Y177" s="99" t="str">
        <f>IF(LEN(N177)&gt;1,VLOOKUP(N177,Listas!$Q$2:$R$3,2,0),"")</f>
        <v/>
      </c>
      <c r="Z177" s="99" t="str">
        <f>IF(LEN(W177)&gt;1,VLOOKUP(W177,Listas!$N$2:$O$148,2,0),"")</f>
        <v/>
      </c>
      <c r="AA177" s="99" t="str">
        <f>IF(LEN(Q177)&gt;1,VLOOKUP(Q177,'Lista Dpto Prov Dist'!$A$73:$B$97,2,0),"")</f>
        <v/>
      </c>
      <c r="AB177" s="99" t="str">
        <f>IF(LEN(Q177)&gt;1,VLOOKUP(R177,'Lista Dpto Prov Dist'!$D$72:$E$268,2,0),"")</f>
        <v/>
      </c>
      <c r="AC177" s="99" t="str">
        <f>IF(LEN(Q177)&gt;1,VLOOKUP(S177,'Lista Dpto Prov Dist'!$G$73:$H$1951,2,0),"")</f>
        <v/>
      </c>
      <c r="AD177" s="99" t="str">
        <f t="shared" si="12"/>
        <v/>
      </c>
      <c r="AE177" s="99" t="str">
        <f t="shared" si="13"/>
        <v/>
      </c>
      <c r="AF177" s="83" t="str">
        <f t="shared" si="11"/>
        <v/>
      </c>
      <c r="AG177" s="103"/>
    </row>
    <row r="178" spans="1:33" ht="20.149999999999999" customHeight="1" x14ac:dyDescent="0.25">
      <c r="A178" s="85">
        <v>133</v>
      </c>
      <c r="B178" s="85"/>
      <c r="C178" s="86"/>
      <c r="D178" s="87"/>
      <c r="E178" s="86"/>
      <c r="F178" s="86"/>
      <c r="G178" s="88"/>
      <c r="H178" s="89"/>
      <c r="I178" s="90"/>
      <c r="J178" s="90"/>
      <c r="K178" s="91"/>
      <c r="L178" s="110"/>
      <c r="M178" s="92"/>
      <c r="N178" s="82"/>
      <c r="O178" s="82"/>
      <c r="P178" s="83"/>
      <c r="Q178" s="82"/>
      <c r="R178" s="83"/>
      <c r="S178" s="83"/>
      <c r="T178" s="82"/>
      <c r="U178" s="82"/>
      <c r="V178" s="84"/>
      <c r="W178" s="82"/>
      <c r="X178" s="99" t="str">
        <f>IF(LEN(N178)&gt;1,VLOOKUP(N178,Listas!$K$2:$L$259,2,0),"")</f>
        <v/>
      </c>
      <c r="Y178" s="99" t="str">
        <f>IF(LEN(N178)&gt;1,VLOOKUP(N178,Listas!$Q$2:$R$3,2,0),"")</f>
        <v/>
      </c>
      <c r="Z178" s="99" t="str">
        <f>IF(LEN(W178)&gt;1,VLOOKUP(W178,Listas!$N$2:$O$148,2,0),"")</f>
        <v/>
      </c>
      <c r="AA178" s="99" t="str">
        <f>IF(LEN(Q178)&gt;1,VLOOKUP(Q178,'Lista Dpto Prov Dist'!$A$73:$B$97,2,0),"")</f>
        <v/>
      </c>
      <c r="AB178" s="99" t="str">
        <f>IF(LEN(Q178)&gt;1,VLOOKUP(R178,'Lista Dpto Prov Dist'!$D$72:$E$268,2,0),"")</f>
        <v/>
      </c>
      <c r="AC178" s="99" t="str">
        <f>IF(LEN(Q178)&gt;1,VLOOKUP(S178,'Lista Dpto Prov Dist'!$G$73:$H$1951,2,0),"")</f>
        <v/>
      </c>
      <c r="AD178" s="99" t="str">
        <f t="shared" si="12"/>
        <v/>
      </c>
      <c r="AE178" s="99" t="str">
        <f t="shared" si="13"/>
        <v/>
      </c>
      <c r="AF178" s="83" t="str">
        <f t="shared" si="11"/>
        <v/>
      </c>
      <c r="AG178" s="103"/>
    </row>
    <row r="179" spans="1:33" ht="20.149999999999999" customHeight="1" x14ac:dyDescent="0.25">
      <c r="A179" s="85">
        <v>134</v>
      </c>
      <c r="B179" s="85"/>
      <c r="C179" s="86"/>
      <c r="D179" s="87"/>
      <c r="E179" s="86"/>
      <c r="F179" s="86"/>
      <c r="G179" s="88"/>
      <c r="H179" s="89"/>
      <c r="I179" s="90"/>
      <c r="J179" s="90"/>
      <c r="K179" s="91"/>
      <c r="L179" s="110"/>
      <c r="M179" s="92"/>
      <c r="N179" s="82"/>
      <c r="O179" s="82"/>
      <c r="P179" s="83"/>
      <c r="Q179" s="82"/>
      <c r="R179" s="83"/>
      <c r="S179" s="83"/>
      <c r="T179" s="82"/>
      <c r="U179" s="82"/>
      <c r="V179" s="84"/>
      <c r="W179" s="82"/>
      <c r="X179" s="99" t="str">
        <f>IF(LEN(N179)&gt;1,VLOOKUP(N179,Listas!$K$2:$L$259,2,0),"")</f>
        <v/>
      </c>
      <c r="Y179" s="99" t="str">
        <f>IF(LEN(N179)&gt;1,VLOOKUP(N179,Listas!$Q$2:$R$3,2,0),"")</f>
        <v/>
      </c>
      <c r="Z179" s="99" t="str">
        <f>IF(LEN(W179)&gt;1,VLOOKUP(W179,Listas!$N$2:$O$148,2,0),"")</f>
        <v/>
      </c>
      <c r="AA179" s="99" t="str">
        <f>IF(LEN(Q179)&gt;1,VLOOKUP(Q179,'Lista Dpto Prov Dist'!$A$73:$B$97,2,0),"")</f>
        <v/>
      </c>
      <c r="AB179" s="99" t="str">
        <f>IF(LEN(Q179)&gt;1,VLOOKUP(R179,'Lista Dpto Prov Dist'!$D$72:$E$268,2,0),"")</f>
        <v/>
      </c>
      <c r="AC179" s="99" t="str">
        <f>IF(LEN(Q179)&gt;1,VLOOKUP(S179,'Lista Dpto Prov Dist'!$G$73:$H$1951,2,0),"")</f>
        <v/>
      </c>
      <c r="AD179" s="99" t="str">
        <f t="shared" si="12"/>
        <v/>
      </c>
      <c r="AE179" s="99" t="str">
        <f t="shared" si="13"/>
        <v/>
      </c>
      <c r="AF179" s="83" t="str">
        <f t="shared" ref="AF179:AF200" si="14">+IF(AE179&lt;&gt;"",IF(AND(B179="NO",COUNTBLANK(E179:I179)=0,COUNTBLANK(AD179:AE179)=0),"CONFORME",IF(AND(D179&lt;&gt;"",B179="SI",COUNTBLANK(E179:AE179)=0),"CONFORME","INFORMACION INCOMPLETA")),"")</f>
        <v/>
      </c>
      <c r="AG179" s="103"/>
    </row>
    <row r="180" spans="1:33" ht="20.149999999999999" customHeight="1" x14ac:dyDescent="0.25">
      <c r="A180" s="85">
        <v>135</v>
      </c>
      <c r="B180" s="85"/>
      <c r="C180" s="86"/>
      <c r="D180" s="87"/>
      <c r="E180" s="86"/>
      <c r="F180" s="86"/>
      <c r="G180" s="88"/>
      <c r="H180" s="89"/>
      <c r="I180" s="90"/>
      <c r="J180" s="90"/>
      <c r="K180" s="91"/>
      <c r="L180" s="110"/>
      <c r="M180" s="92"/>
      <c r="N180" s="82"/>
      <c r="O180" s="82"/>
      <c r="P180" s="83"/>
      <c r="Q180" s="82"/>
      <c r="R180" s="83"/>
      <c r="S180" s="83"/>
      <c r="T180" s="82"/>
      <c r="U180" s="82"/>
      <c r="V180" s="84"/>
      <c r="W180" s="82"/>
      <c r="X180" s="99" t="str">
        <f>IF(LEN(N180)&gt;1,VLOOKUP(N180,Listas!$K$2:$L$259,2,0),"")</f>
        <v/>
      </c>
      <c r="Y180" s="99" t="str">
        <f>IF(LEN(N180)&gt;1,VLOOKUP(N180,Listas!$Q$2:$R$3,2,0),"")</f>
        <v/>
      </c>
      <c r="Z180" s="99" t="str">
        <f>IF(LEN(W180)&gt;1,VLOOKUP(W180,Listas!$N$2:$O$148,2,0),"")</f>
        <v/>
      </c>
      <c r="AA180" s="99" t="str">
        <f>IF(LEN(Q180)&gt;1,VLOOKUP(Q180,'Lista Dpto Prov Dist'!$A$73:$B$97,2,0),"")</f>
        <v/>
      </c>
      <c r="AB180" s="99" t="str">
        <f>IF(LEN(Q180)&gt;1,VLOOKUP(R180,'Lista Dpto Prov Dist'!$D$72:$E$268,2,0),"")</f>
        <v/>
      </c>
      <c r="AC180" s="99" t="str">
        <f>IF(LEN(Q180)&gt;1,VLOOKUP(S180,'Lista Dpto Prov Dist'!$G$73:$H$1951,2,0),"")</f>
        <v/>
      </c>
      <c r="AD180" s="99" t="str">
        <f t="shared" si="12"/>
        <v/>
      </c>
      <c r="AE180" s="99" t="str">
        <f t="shared" si="13"/>
        <v/>
      </c>
      <c r="AF180" s="83" t="str">
        <f t="shared" si="14"/>
        <v/>
      </c>
      <c r="AG180" s="103"/>
    </row>
    <row r="181" spans="1:33" ht="20.149999999999999" customHeight="1" x14ac:dyDescent="0.25">
      <c r="A181" s="85">
        <v>136</v>
      </c>
      <c r="B181" s="85"/>
      <c r="C181" s="86"/>
      <c r="D181" s="87"/>
      <c r="E181" s="86"/>
      <c r="F181" s="86"/>
      <c r="G181" s="88"/>
      <c r="H181" s="89"/>
      <c r="I181" s="90"/>
      <c r="J181" s="90"/>
      <c r="K181" s="91"/>
      <c r="L181" s="110"/>
      <c r="M181" s="92"/>
      <c r="N181" s="82"/>
      <c r="O181" s="82"/>
      <c r="P181" s="83"/>
      <c r="Q181" s="82"/>
      <c r="R181" s="83"/>
      <c r="S181" s="83"/>
      <c r="T181" s="82"/>
      <c r="U181" s="82"/>
      <c r="V181" s="84"/>
      <c r="W181" s="82"/>
      <c r="X181" s="99" t="str">
        <f>IF(LEN(N181)&gt;1,VLOOKUP(N181,Listas!$K$2:$L$259,2,0),"")</f>
        <v/>
      </c>
      <c r="Y181" s="99" t="str">
        <f>IF(LEN(N181)&gt;1,VLOOKUP(N181,Listas!$Q$2:$R$3,2,0),"")</f>
        <v/>
      </c>
      <c r="Z181" s="99" t="str">
        <f>IF(LEN(W181)&gt;1,VLOOKUP(W181,Listas!$N$2:$O$148,2,0),"")</f>
        <v/>
      </c>
      <c r="AA181" s="99" t="str">
        <f>IF(LEN(Q181)&gt;1,VLOOKUP(Q181,'Lista Dpto Prov Dist'!$A$73:$B$97,2,0),"")</f>
        <v/>
      </c>
      <c r="AB181" s="99" t="str">
        <f>IF(LEN(Q181)&gt;1,VLOOKUP(R181,'Lista Dpto Prov Dist'!$D$72:$E$268,2,0),"")</f>
        <v/>
      </c>
      <c r="AC181" s="99" t="str">
        <f>IF(LEN(Q181)&gt;1,VLOOKUP(S181,'Lista Dpto Prov Dist'!$G$73:$H$1951,2,0),"")</f>
        <v/>
      </c>
      <c r="AD181" s="99" t="str">
        <f t="shared" si="12"/>
        <v/>
      </c>
      <c r="AE181" s="99" t="str">
        <f t="shared" si="13"/>
        <v/>
      </c>
      <c r="AF181" s="83" t="str">
        <f t="shared" si="14"/>
        <v/>
      </c>
      <c r="AG181" s="103"/>
    </row>
    <row r="182" spans="1:33" ht="20.149999999999999" customHeight="1" x14ac:dyDescent="0.25">
      <c r="A182" s="85">
        <v>137</v>
      </c>
      <c r="B182" s="85"/>
      <c r="C182" s="86"/>
      <c r="D182" s="87"/>
      <c r="E182" s="86"/>
      <c r="F182" s="86"/>
      <c r="G182" s="88"/>
      <c r="H182" s="89"/>
      <c r="I182" s="90"/>
      <c r="J182" s="90"/>
      <c r="K182" s="91"/>
      <c r="L182" s="110"/>
      <c r="M182" s="92"/>
      <c r="N182" s="82"/>
      <c r="O182" s="82"/>
      <c r="P182" s="83"/>
      <c r="Q182" s="82"/>
      <c r="R182" s="83"/>
      <c r="S182" s="83"/>
      <c r="T182" s="82"/>
      <c r="U182" s="82"/>
      <c r="V182" s="84"/>
      <c r="W182" s="82"/>
      <c r="X182" s="99" t="str">
        <f>IF(LEN(N182)&gt;1,VLOOKUP(N182,Listas!$K$2:$L$259,2,0),"")</f>
        <v/>
      </c>
      <c r="Y182" s="99" t="str">
        <f>IF(LEN(N182)&gt;1,VLOOKUP(N182,Listas!$Q$2:$R$3,2,0),"")</f>
        <v/>
      </c>
      <c r="Z182" s="99" t="str">
        <f>IF(LEN(W182)&gt;1,VLOOKUP(W182,Listas!$N$2:$O$148,2,0),"")</f>
        <v/>
      </c>
      <c r="AA182" s="99" t="str">
        <f>IF(LEN(Q182)&gt;1,VLOOKUP(Q182,'Lista Dpto Prov Dist'!$A$73:$B$97,2,0),"")</f>
        <v/>
      </c>
      <c r="AB182" s="99" t="str">
        <f>IF(LEN(Q182)&gt;1,VLOOKUP(R182,'Lista Dpto Prov Dist'!$D$72:$E$268,2,0),"")</f>
        <v/>
      </c>
      <c r="AC182" s="99" t="str">
        <f>IF(LEN(Q182)&gt;1,VLOOKUP(S182,'Lista Dpto Prov Dist'!$G$73:$H$1951,2,0),"")</f>
        <v/>
      </c>
      <c r="AD182" s="99" t="str">
        <f t="shared" si="12"/>
        <v/>
      </c>
      <c r="AE182" s="99" t="str">
        <f t="shared" si="13"/>
        <v/>
      </c>
      <c r="AF182" s="83" t="str">
        <f t="shared" si="14"/>
        <v/>
      </c>
      <c r="AG182" s="103"/>
    </row>
    <row r="183" spans="1:33" ht="20.149999999999999" customHeight="1" x14ac:dyDescent="0.25">
      <c r="A183" s="85">
        <v>138</v>
      </c>
      <c r="B183" s="85"/>
      <c r="C183" s="86"/>
      <c r="D183" s="87"/>
      <c r="E183" s="86"/>
      <c r="F183" s="86"/>
      <c r="G183" s="88"/>
      <c r="H183" s="89"/>
      <c r="I183" s="90"/>
      <c r="J183" s="90"/>
      <c r="K183" s="91"/>
      <c r="L183" s="110"/>
      <c r="M183" s="92"/>
      <c r="N183" s="82"/>
      <c r="O183" s="82"/>
      <c r="P183" s="83"/>
      <c r="Q183" s="82"/>
      <c r="R183" s="83"/>
      <c r="S183" s="83"/>
      <c r="T183" s="82"/>
      <c r="U183" s="82"/>
      <c r="V183" s="84"/>
      <c r="W183" s="82"/>
      <c r="X183" s="99" t="str">
        <f>IF(LEN(N183)&gt;1,VLOOKUP(N183,Listas!$K$2:$L$259,2,0),"")</f>
        <v/>
      </c>
      <c r="Y183" s="99" t="str">
        <f>IF(LEN(N183)&gt;1,VLOOKUP(N183,Listas!$Q$2:$R$3,2,0),"")</f>
        <v/>
      </c>
      <c r="Z183" s="99" t="str">
        <f>IF(LEN(W183)&gt;1,VLOOKUP(W183,Listas!$N$2:$O$148,2,0),"")</f>
        <v/>
      </c>
      <c r="AA183" s="99" t="str">
        <f>IF(LEN(Q183)&gt;1,VLOOKUP(Q183,'Lista Dpto Prov Dist'!$A$73:$B$97,2,0),"")</f>
        <v/>
      </c>
      <c r="AB183" s="99" t="str">
        <f>IF(LEN(Q183)&gt;1,VLOOKUP(R183,'Lista Dpto Prov Dist'!$D$72:$E$268,2,0),"")</f>
        <v/>
      </c>
      <c r="AC183" s="99" t="str">
        <f>IF(LEN(Q183)&gt;1,VLOOKUP(S183,'Lista Dpto Prov Dist'!$G$73:$H$1951,2,0),"")</f>
        <v/>
      </c>
      <c r="AD183" s="99" t="str">
        <f t="shared" si="12"/>
        <v/>
      </c>
      <c r="AE183" s="99" t="str">
        <f t="shared" si="13"/>
        <v/>
      </c>
      <c r="AF183" s="83" t="str">
        <f t="shared" si="14"/>
        <v/>
      </c>
      <c r="AG183" s="103"/>
    </row>
    <row r="184" spans="1:33" ht="20.149999999999999" customHeight="1" x14ac:dyDescent="0.25">
      <c r="A184" s="85">
        <v>139</v>
      </c>
      <c r="B184" s="85"/>
      <c r="C184" s="86"/>
      <c r="D184" s="87"/>
      <c r="E184" s="86"/>
      <c r="F184" s="86"/>
      <c r="G184" s="88"/>
      <c r="H184" s="89"/>
      <c r="I184" s="90"/>
      <c r="J184" s="90"/>
      <c r="K184" s="91"/>
      <c r="L184" s="110"/>
      <c r="M184" s="92"/>
      <c r="N184" s="82"/>
      <c r="O184" s="82"/>
      <c r="P184" s="83"/>
      <c r="Q184" s="82"/>
      <c r="R184" s="83"/>
      <c r="S184" s="83"/>
      <c r="T184" s="82"/>
      <c r="U184" s="82"/>
      <c r="V184" s="84"/>
      <c r="W184" s="82"/>
      <c r="X184" s="99" t="str">
        <f>IF(LEN(N184)&gt;1,VLOOKUP(N184,Listas!$K$2:$L$259,2,0),"")</f>
        <v/>
      </c>
      <c r="Y184" s="99" t="str">
        <f>IF(LEN(N184)&gt;1,VLOOKUP(N184,Listas!$Q$2:$R$3,2,0),"")</f>
        <v/>
      </c>
      <c r="Z184" s="99" t="str">
        <f>IF(LEN(W184)&gt;1,VLOOKUP(W184,Listas!$N$2:$O$148,2,0),"")</f>
        <v/>
      </c>
      <c r="AA184" s="99" t="str">
        <f>IF(LEN(Q184)&gt;1,VLOOKUP(Q184,'Lista Dpto Prov Dist'!$A$73:$B$97,2,0),"")</f>
        <v/>
      </c>
      <c r="AB184" s="99" t="str">
        <f>IF(LEN(Q184)&gt;1,VLOOKUP(R184,'Lista Dpto Prov Dist'!$D$72:$E$268,2,0),"")</f>
        <v/>
      </c>
      <c r="AC184" s="99" t="str">
        <f>IF(LEN(Q184)&gt;1,VLOOKUP(S184,'Lista Dpto Prov Dist'!$G$73:$H$1951,2,0),"")</f>
        <v/>
      </c>
      <c r="AD184" s="99" t="str">
        <f t="shared" si="12"/>
        <v/>
      </c>
      <c r="AE184" s="99" t="str">
        <f t="shared" si="13"/>
        <v/>
      </c>
      <c r="AF184" s="83" t="str">
        <f t="shared" si="14"/>
        <v/>
      </c>
      <c r="AG184" s="103"/>
    </row>
    <row r="185" spans="1:33" ht="20.149999999999999" customHeight="1" x14ac:dyDescent="0.25">
      <c r="A185" s="85">
        <v>140</v>
      </c>
      <c r="B185" s="85"/>
      <c r="C185" s="86"/>
      <c r="D185" s="87"/>
      <c r="E185" s="86"/>
      <c r="F185" s="86"/>
      <c r="G185" s="88"/>
      <c r="H185" s="89"/>
      <c r="I185" s="90"/>
      <c r="J185" s="90"/>
      <c r="K185" s="91"/>
      <c r="L185" s="110"/>
      <c r="M185" s="92"/>
      <c r="N185" s="82"/>
      <c r="O185" s="82"/>
      <c r="P185" s="83"/>
      <c r="Q185" s="82"/>
      <c r="R185" s="83"/>
      <c r="S185" s="83"/>
      <c r="T185" s="82"/>
      <c r="U185" s="82"/>
      <c r="V185" s="84"/>
      <c r="W185" s="82"/>
      <c r="X185" s="99" t="str">
        <f>IF(LEN(N185)&gt;1,VLOOKUP(N185,Listas!$K$2:$L$259,2,0),"")</f>
        <v/>
      </c>
      <c r="Y185" s="99" t="str">
        <f>IF(LEN(N185)&gt;1,VLOOKUP(N185,Listas!$Q$2:$R$3,2,0),"")</f>
        <v/>
      </c>
      <c r="Z185" s="99" t="str">
        <f>IF(LEN(W185)&gt;1,VLOOKUP(W185,Listas!$N$2:$O$148,2,0),"")</f>
        <v/>
      </c>
      <c r="AA185" s="99" t="str">
        <f>IF(LEN(Q185)&gt;1,VLOOKUP(Q185,'Lista Dpto Prov Dist'!$A$73:$B$97,2,0),"")</f>
        <v/>
      </c>
      <c r="AB185" s="99" t="str">
        <f>IF(LEN(Q185)&gt;1,VLOOKUP(R185,'Lista Dpto Prov Dist'!$D$72:$E$268,2,0),"")</f>
        <v/>
      </c>
      <c r="AC185" s="99" t="str">
        <f>IF(LEN(Q185)&gt;1,VLOOKUP(S185,'Lista Dpto Prov Dist'!$G$73:$H$1951,2,0),"")</f>
        <v/>
      </c>
      <c r="AD185" s="99" t="str">
        <f t="shared" si="12"/>
        <v/>
      </c>
      <c r="AE185" s="99" t="str">
        <f t="shared" si="13"/>
        <v/>
      </c>
      <c r="AF185" s="83" t="str">
        <f t="shared" si="14"/>
        <v/>
      </c>
      <c r="AG185" s="103"/>
    </row>
    <row r="186" spans="1:33" ht="20.149999999999999" customHeight="1" x14ac:dyDescent="0.25">
      <c r="A186" s="85">
        <v>141</v>
      </c>
      <c r="B186" s="85"/>
      <c r="C186" s="86"/>
      <c r="D186" s="87"/>
      <c r="E186" s="86"/>
      <c r="F186" s="86"/>
      <c r="G186" s="88"/>
      <c r="H186" s="89"/>
      <c r="I186" s="90"/>
      <c r="J186" s="90"/>
      <c r="K186" s="91"/>
      <c r="L186" s="110"/>
      <c r="M186" s="92"/>
      <c r="N186" s="82"/>
      <c r="O186" s="82"/>
      <c r="P186" s="83"/>
      <c r="Q186" s="82"/>
      <c r="R186" s="83"/>
      <c r="S186" s="83"/>
      <c r="T186" s="82"/>
      <c r="U186" s="82"/>
      <c r="V186" s="84"/>
      <c r="W186" s="82"/>
      <c r="X186" s="99" t="str">
        <f>IF(LEN(N186)&gt;1,VLOOKUP(N186,Listas!$K$2:$L$259,2,0),"")</f>
        <v/>
      </c>
      <c r="Y186" s="99" t="str">
        <f>IF(LEN(N186)&gt;1,VLOOKUP(N186,Listas!$Q$2:$R$3,2,0),"")</f>
        <v/>
      </c>
      <c r="Z186" s="99" t="str">
        <f>IF(LEN(W186)&gt;1,VLOOKUP(W186,Listas!$N$2:$O$148,2,0),"")</f>
        <v/>
      </c>
      <c r="AA186" s="99" t="str">
        <f>IF(LEN(Q186)&gt;1,VLOOKUP(Q186,'Lista Dpto Prov Dist'!$A$73:$B$97,2,0),"")</f>
        <v/>
      </c>
      <c r="AB186" s="99" t="str">
        <f>IF(LEN(Q186)&gt;1,VLOOKUP(R186,'Lista Dpto Prov Dist'!$D$72:$E$268,2,0),"")</f>
        <v/>
      </c>
      <c r="AC186" s="99" t="str">
        <f>IF(LEN(Q186)&gt;1,VLOOKUP(S186,'Lista Dpto Prov Dist'!$G$73:$H$1951,2,0),"")</f>
        <v/>
      </c>
      <c r="AD186" s="99" t="str">
        <f t="shared" si="12"/>
        <v/>
      </c>
      <c r="AE186" s="99" t="str">
        <f t="shared" si="13"/>
        <v/>
      </c>
      <c r="AF186" s="83" t="str">
        <f t="shared" si="14"/>
        <v/>
      </c>
      <c r="AG186" s="103"/>
    </row>
    <row r="187" spans="1:33" ht="20.149999999999999" customHeight="1" x14ac:dyDescent="0.25">
      <c r="A187" s="85">
        <v>142</v>
      </c>
      <c r="B187" s="85"/>
      <c r="C187" s="86"/>
      <c r="D187" s="87"/>
      <c r="E187" s="86"/>
      <c r="F187" s="86"/>
      <c r="G187" s="88"/>
      <c r="H187" s="89"/>
      <c r="I187" s="90"/>
      <c r="J187" s="90"/>
      <c r="K187" s="91"/>
      <c r="L187" s="110"/>
      <c r="M187" s="92"/>
      <c r="N187" s="82"/>
      <c r="O187" s="82"/>
      <c r="P187" s="83"/>
      <c r="Q187" s="82"/>
      <c r="R187" s="83"/>
      <c r="S187" s="83"/>
      <c r="T187" s="82"/>
      <c r="U187" s="82"/>
      <c r="V187" s="84"/>
      <c r="W187" s="82"/>
      <c r="X187" s="99" t="str">
        <f>IF(LEN(N187)&gt;1,VLOOKUP(N187,Listas!$K$2:$L$259,2,0),"")</f>
        <v/>
      </c>
      <c r="Y187" s="99" t="str">
        <f>IF(LEN(N187)&gt;1,VLOOKUP(N187,Listas!$Q$2:$R$3,2,0),"")</f>
        <v/>
      </c>
      <c r="Z187" s="99" t="str">
        <f>IF(LEN(W187)&gt;1,VLOOKUP(W187,Listas!$N$2:$O$148,2,0),"")</f>
        <v/>
      </c>
      <c r="AA187" s="99" t="str">
        <f>IF(LEN(Q187)&gt;1,VLOOKUP(Q187,'Lista Dpto Prov Dist'!$A$73:$B$97,2,0),"")</f>
        <v/>
      </c>
      <c r="AB187" s="99" t="str">
        <f>IF(LEN(Q187)&gt;1,VLOOKUP(R187,'Lista Dpto Prov Dist'!$D$72:$E$268,2,0),"")</f>
        <v/>
      </c>
      <c r="AC187" s="99" t="str">
        <f>IF(LEN(Q187)&gt;1,VLOOKUP(S187,'Lista Dpto Prov Dist'!$G$73:$H$1951,2,0),"")</f>
        <v/>
      </c>
      <c r="AD187" s="99" t="str">
        <f t="shared" si="12"/>
        <v/>
      </c>
      <c r="AE187" s="99" t="str">
        <f t="shared" si="13"/>
        <v/>
      </c>
      <c r="AF187" s="83" t="str">
        <f t="shared" si="14"/>
        <v/>
      </c>
      <c r="AG187" s="103"/>
    </row>
    <row r="188" spans="1:33" ht="20.149999999999999" customHeight="1" x14ac:dyDescent="0.25">
      <c r="A188" s="85">
        <v>143</v>
      </c>
      <c r="B188" s="85"/>
      <c r="C188" s="86"/>
      <c r="D188" s="87"/>
      <c r="E188" s="86"/>
      <c r="F188" s="86"/>
      <c r="G188" s="88"/>
      <c r="H188" s="89"/>
      <c r="I188" s="90"/>
      <c r="J188" s="90"/>
      <c r="K188" s="91"/>
      <c r="L188" s="110"/>
      <c r="M188" s="92"/>
      <c r="N188" s="82"/>
      <c r="O188" s="82"/>
      <c r="P188" s="83"/>
      <c r="Q188" s="82"/>
      <c r="R188" s="83"/>
      <c r="S188" s="83"/>
      <c r="T188" s="82"/>
      <c r="U188" s="82"/>
      <c r="V188" s="84"/>
      <c r="W188" s="82"/>
      <c r="X188" s="99" t="str">
        <f>IF(LEN(N188)&gt;1,VLOOKUP(N188,Listas!$K$2:$L$259,2,0),"")</f>
        <v/>
      </c>
      <c r="Y188" s="99" t="str">
        <f>IF(LEN(N188)&gt;1,VLOOKUP(N188,Listas!$Q$2:$R$3,2,0),"")</f>
        <v/>
      </c>
      <c r="Z188" s="99" t="str">
        <f>IF(LEN(W188)&gt;1,VLOOKUP(W188,Listas!$N$2:$O$148,2,0),"")</f>
        <v/>
      </c>
      <c r="AA188" s="99" t="str">
        <f>IF(LEN(Q188)&gt;1,VLOOKUP(Q188,'Lista Dpto Prov Dist'!$A$73:$B$97,2,0),"")</f>
        <v/>
      </c>
      <c r="AB188" s="99" t="str">
        <f>IF(LEN(Q188)&gt;1,VLOOKUP(R188,'Lista Dpto Prov Dist'!$D$72:$E$268,2,0),"")</f>
        <v/>
      </c>
      <c r="AC188" s="99" t="str">
        <f>IF(LEN(Q188)&gt;1,VLOOKUP(S188,'Lista Dpto Prov Dist'!$G$73:$H$1951,2,0),"")</f>
        <v/>
      </c>
      <c r="AD188" s="99" t="str">
        <f t="shared" si="12"/>
        <v/>
      </c>
      <c r="AE188" s="99" t="str">
        <f t="shared" si="13"/>
        <v/>
      </c>
      <c r="AF188" s="83" t="str">
        <f t="shared" si="14"/>
        <v/>
      </c>
      <c r="AG188" s="103"/>
    </row>
    <row r="189" spans="1:33" ht="20.149999999999999" customHeight="1" x14ac:dyDescent="0.25">
      <c r="A189" s="85">
        <v>144</v>
      </c>
      <c r="B189" s="85"/>
      <c r="C189" s="86"/>
      <c r="D189" s="87"/>
      <c r="E189" s="86"/>
      <c r="F189" s="86"/>
      <c r="G189" s="88"/>
      <c r="H189" s="89"/>
      <c r="I189" s="90"/>
      <c r="J189" s="90"/>
      <c r="K189" s="91"/>
      <c r="L189" s="110"/>
      <c r="M189" s="92"/>
      <c r="N189" s="82"/>
      <c r="O189" s="82"/>
      <c r="P189" s="83"/>
      <c r="Q189" s="82"/>
      <c r="R189" s="83"/>
      <c r="S189" s="83"/>
      <c r="T189" s="82"/>
      <c r="U189" s="82"/>
      <c r="V189" s="84"/>
      <c r="W189" s="82"/>
      <c r="X189" s="99" t="str">
        <f>IF(LEN(N189)&gt;1,VLOOKUP(N189,Listas!$K$2:$L$259,2,0),"")</f>
        <v/>
      </c>
      <c r="Y189" s="99" t="str">
        <f>IF(LEN(N189)&gt;1,VLOOKUP(N189,Listas!$Q$2:$R$3,2,0),"")</f>
        <v/>
      </c>
      <c r="Z189" s="99" t="str">
        <f>IF(LEN(W189)&gt;1,VLOOKUP(W189,Listas!$N$2:$O$148,2,0),"")</f>
        <v/>
      </c>
      <c r="AA189" s="99" t="str">
        <f>IF(LEN(Q189)&gt;1,VLOOKUP(Q189,'Lista Dpto Prov Dist'!$A$73:$B$97,2,0),"")</f>
        <v/>
      </c>
      <c r="AB189" s="99" t="str">
        <f>IF(LEN(Q189)&gt;1,VLOOKUP(R189,'Lista Dpto Prov Dist'!$D$72:$E$268,2,0),"")</f>
        <v/>
      </c>
      <c r="AC189" s="99" t="str">
        <f>IF(LEN(Q189)&gt;1,VLOOKUP(S189,'Lista Dpto Prov Dist'!$G$73:$H$1951,2,0),"")</f>
        <v/>
      </c>
      <c r="AD189" s="99" t="str">
        <f t="shared" si="12"/>
        <v/>
      </c>
      <c r="AE189" s="99" t="str">
        <f t="shared" si="13"/>
        <v/>
      </c>
      <c r="AF189" s="83" t="str">
        <f t="shared" si="14"/>
        <v/>
      </c>
      <c r="AG189" s="103"/>
    </row>
    <row r="190" spans="1:33" ht="20.149999999999999" customHeight="1" x14ac:dyDescent="0.25">
      <c r="A190" s="85">
        <v>145</v>
      </c>
      <c r="B190" s="85"/>
      <c r="C190" s="86"/>
      <c r="D190" s="87"/>
      <c r="E190" s="86"/>
      <c r="F190" s="86"/>
      <c r="G190" s="88"/>
      <c r="H190" s="89"/>
      <c r="I190" s="90"/>
      <c r="J190" s="90"/>
      <c r="K190" s="91"/>
      <c r="L190" s="110"/>
      <c r="M190" s="92"/>
      <c r="N190" s="82"/>
      <c r="O190" s="82"/>
      <c r="P190" s="83"/>
      <c r="Q190" s="82"/>
      <c r="R190" s="83"/>
      <c r="S190" s="83"/>
      <c r="T190" s="82"/>
      <c r="U190" s="82"/>
      <c r="V190" s="84"/>
      <c r="W190" s="82"/>
      <c r="X190" s="99" t="str">
        <f>IF(LEN(N190)&gt;1,VLOOKUP(N190,Listas!$K$2:$L$259,2,0),"")</f>
        <v/>
      </c>
      <c r="Y190" s="99" t="str">
        <f>IF(LEN(N190)&gt;1,VLOOKUP(N190,Listas!$Q$2:$R$3,2,0),"")</f>
        <v/>
      </c>
      <c r="Z190" s="99" t="str">
        <f>IF(LEN(W190)&gt;1,VLOOKUP(W190,Listas!$N$2:$O$148,2,0),"")</f>
        <v/>
      </c>
      <c r="AA190" s="99" t="str">
        <f>IF(LEN(Q190)&gt;1,VLOOKUP(Q190,'Lista Dpto Prov Dist'!$A$73:$B$97,2,0),"")</f>
        <v/>
      </c>
      <c r="AB190" s="99" t="str">
        <f>IF(LEN(Q190)&gt;1,VLOOKUP(R190,'Lista Dpto Prov Dist'!$D$72:$E$268,2,0),"")</f>
        <v/>
      </c>
      <c r="AC190" s="99" t="str">
        <f>IF(LEN(Q190)&gt;1,VLOOKUP(S190,'Lista Dpto Prov Dist'!$G$73:$H$1951,2,0),"")</f>
        <v/>
      </c>
      <c r="AD190" s="99" t="str">
        <f t="shared" si="12"/>
        <v/>
      </c>
      <c r="AE190" s="99" t="str">
        <f t="shared" si="13"/>
        <v/>
      </c>
      <c r="AF190" s="83" t="str">
        <f t="shared" si="14"/>
        <v/>
      </c>
      <c r="AG190" s="103"/>
    </row>
    <row r="191" spans="1:33" ht="20.149999999999999" customHeight="1" x14ac:dyDescent="0.25">
      <c r="A191" s="85">
        <v>146</v>
      </c>
      <c r="B191" s="85"/>
      <c r="C191" s="86"/>
      <c r="D191" s="87"/>
      <c r="E191" s="86"/>
      <c r="F191" s="86"/>
      <c r="G191" s="88"/>
      <c r="H191" s="89"/>
      <c r="I191" s="90"/>
      <c r="J191" s="90"/>
      <c r="K191" s="91"/>
      <c r="L191" s="110"/>
      <c r="M191" s="92"/>
      <c r="N191" s="82"/>
      <c r="O191" s="82"/>
      <c r="P191" s="83"/>
      <c r="Q191" s="82"/>
      <c r="R191" s="83"/>
      <c r="S191" s="83"/>
      <c r="T191" s="82"/>
      <c r="U191" s="82"/>
      <c r="V191" s="84"/>
      <c r="W191" s="82"/>
      <c r="X191" s="99" t="str">
        <f>IF(LEN(N191)&gt;1,VLOOKUP(N191,Listas!$K$2:$L$259,2,0),"")</f>
        <v/>
      </c>
      <c r="Y191" s="99" t="str">
        <f>IF(LEN(N191)&gt;1,VLOOKUP(N191,Listas!$Q$2:$R$3,2,0),"")</f>
        <v/>
      </c>
      <c r="Z191" s="99" t="str">
        <f>IF(LEN(W191)&gt;1,VLOOKUP(W191,Listas!$N$2:$O$148,2,0),"")</f>
        <v/>
      </c>
      <c r="AA191" s="99" t="str">
        <f>IF(LEN(Q191)&gt;1,VLOOKUP(Q191,'Lista Dpto Prov Dist'!$A$73:$B$97,2,0),"")</f>
        <v/>
      </c>
      <c r="AB191" s="99" t="str">
        <f>IF(LEN(Q191)&gt;1,VLOOKUP(R191,'Lista Dpto Prov Dist'!$D$72:$E$268,2,0),"")</f>
        <v/>
      </c>
      <c r="AC191" s="99" t="str">
        <f>IF(LEN(Q191)&gt;1,VLOOKUP(S191,'Lista Dpto Prov Dist'!$G$73:$H$1951,2,0),"")</f>
        <v/>
      </c>
      <c r="AD191" s="99" t="str">
        <f t="shared" si="12"/>
        <v/>
      </c>
      <c r="AE191" s="99" t="str">
        <f t="shared" si="13"/>
        <v/>
      </c>
      <c r="AF191" s="83" t="str">
        <f t="shared" si="14"/>
        <v/>
      </c>
      <c r="AG191" s="103"/>
    </row>
    <row r="192" spans="1:33" ht="20.149999999999999" customHeight="1" x14ac:dyDescent="0.25">
      <c r="A192" s="85">
        <v>147</v>
      </c>
      <c r="B192" s="85"/>
      <c r="C192" s="86"/>
      <c r="D192" s="87"/>
      <c r="E192" s="86"/>
      <c r="F192" s="86"/>
      <c r="G192" s="88"/>
      <c r="H192" s="89"/>
      <c r="I192" s="90"/>
      <c r="J192" s="90"/>
      <c r="K192" s="91"/>
      <c r="L192" s="110"/>
      <c r="M192" s="92"/>
      <c r="N192" s="82"/>
      <c r="O192" s="82"/>
      <c r="P192" s="83"/>
      <c r="Q192" s="82"/>
      <c r="R192" s="83"/>
      <c r="S192" s="83"/>
      <c r="T192" s="82"/>
      <c r="U192" s="82"/>
      <c r="V192" s="84"/>
      <c r="W192" s="82"/>
      <c r="X192" s="99" t="str">
        <f>IF(LEN(N192)&gt;1,VLOOKUP(N192,Listas!$K$2:$L$259,2,0),"")</f>
        <v/>
      </c>
      <c r="Y192" s="99" t="str">
        <f>IF(LEN(N192)&gt;1,VLOOKUP(N192,Listas!$Q$2:$R$3,2,0),"")</f>
        <v/>
      </c>
      <c r="Z192" s="99" t="str">
        <f>IF(LEN(W192)&gt;1,VLOOKUP(W192,Listas!$N$2:$O$148,2,0),"")</f>
        <v/>
      </c>
      <c r="AA192" s="99" t="str">
        <f>IF(LEN(Q192)&gt;1,VLOOKUP(Q192,'Lista Dpto Prov Dist'!$A$73:$B$97,2,0),"")</f>
        <v/>
      </c>
      <c r="AB192" s="99" t="str">
        <f>IF(LEN(Q192)&gt;1,VLOOKUP(R192,'Lista Dpto Prov Dist'!$D$72:$E$268,2,0),"")</f>
        <v/>
      </c>
      <c r="AC192" s="99" t="str">
        <f>IF(LEN(Q192)&gt;1,VLOOKUP(S192,'Lista Dpto Prov Dist'!$G$73:$H$1951,2,0),"")</f>
        <v/>
      </c>
      <c r="AD192" s="99" t="str">
        <f t="shared" si="12"/>
        <v/>
      </c>
      <c r="AE192" s="99" t="str">
        <f t="shared" si="13"/>
        <v/>
      </c>
      <c r="AF192" s="83" t="str">
        <f t="shared" si="14"/>
        <v/>
      </c>
      <c r="AG192" s="103"/>
    </row>
    <row r="193" spans="1:33" ht="20.149999999999999" customHeight="1" x14ac:dyDescent="0.25">
      <c r="A193" s="85">
        <v>148</v>
      </c>
      <c r="B193" s="85"/>
      <c r="C193" s="86"/>
      <c r="D193" s="87"/>
      <c r="E193" s="86"/>
      <c r="F193" s="86"/>
      <c r="G193" s="88"/>
      <c r="H193" s="89"/>
      <c r="I193" s="90"/>
      <c r="J193" s="90"/>
      <c r="K193" s="91"/>
      <c r="L193" s="110"/>
      <c r="M193" s="92"/>
      <c r="N193" s="82"/>
      <c r="O193" s="82"/>
      <c r="P193" s="83"/>
      <c r="Q193" s="82"/>
      <c r="R193" s="83"/>
      <c r="S193" s="83"/>
      <c r="T193" s="82"/>
      <c r="U193" s="82"/>
      <c r="V193" s="84"/>
      <c r="W193" s="82"/>
      <c r="X193" s="99" t="str">
        <f>IF(LEN(N193)&gt;1,VLOOKUP(N193,Listas!$K$2:$L$259,2,0),"")</f>
        <v/>
      </c>
      <c r="Y193" s="99" t="str">
        <f>IF(LEN(N193)&gt;1,VLOOKUP(N193,Listas!$Q$2:$R$3,2,0),"")</f>
        <v/>
      </c>
      <c r="Z193" s="99" t="str">
        <f>IF(LEN(W193)&gt;1,VLOOKUP(W193,Listas!$N$2:$O$148,2,0),"")</f>
        <v/>
      </c>
      <c r="AA193" s="99" t="str">
        <f>IF(LEN(Q193)&gt;1,VLOOKUP(Q193,'Lista Dpto Prov Dist'!$A$73:$B$97,2,0),"")</f>
        <v/>
      </c>
      <c r="AB193" s="99" t="str">
        <f>IF(LEN(Q193)&gt;1,VLOOKUP(R193,'Lista Dpto Prov Dist'!$D$72:$E$268,2,0),"")</f>
        <v/>
      </c>
      <c r="AC193" s="99" t="str">
        <f>IF(LEN(Q193)&gt;1,VLOOKUP(S193,'Lista Dpto Prov Dist'!$G$73:$H$1951,2,0),"")</f>
        <v/>
      </c>
      <c r="AD193" s="99" t="str">
        <f t="shared" si="12"/>
        <v/>
      </c>
      <c r="AE193" s="99" t="str">
        <f t="shared" si="13"/>
        <v/>
      </c>
      <c r="AF193" s="83" t="str">
        <f t="shared" si="14"/>
        <v/>
      </c>
      <c r="AG193" s="103"/>
    </row>
    <row r="194" spans="1:33" ht="20.149999999999999" customHeight="1" x14ac:dyDescent="0.25">
      <c r="A194" s="85">
        <v>149</v>
      </c>
      <c r="B194" s="85"/>
      <c r="C194" s="86"/>
      <c r="D194" s="87"/>
      <c r="E194" s="86"/>
      <c r="F194" s="86"/>
      <c r="G194" s="88"/>
      <c r="H194" s="89"/>
      <c r="I194" s="90"/>
      <c r="J194" s="90"/>
      <c r="K194" s="91"/>
      <c r="L194" s="110"/>
      <c r="M194" s="92"/>
      <c r="N194" s="82"/>
      <c r="O194" s="82"/>
      <c r="P194" s="83"/>
      <c r="Q194" s="82"/>
      <c r="R194" s="83"/>
      <c r="S194" s="83"/>
      <c r="T194" s="82"/>
      <c r="U194" s="82"/>
      <c r="V194" s="84"/>
      <c r="W194" s="82"/>
      <c r="X194" s="99" t="str">
        <f>IF(LEN(N194)&gt;1,VLOOKUP(N194,Listas!$K$2:$L$259,2,0),"")</f>
        <v/>
      </c>
      <c r="Y194" s="99" t="str">
        <f>IF(LEN(N194)&gt;1,VLOOKUP(N194,Listas!$Q$2:$R$3,2,0),"")</f>
        <v/>
      </c>
      <c r="Z194" s="99" t="str">
        <f>IF(LEN(W194)&gt;1,VLOOKUP(W194,Listas!$N$2:$O$148,2,0),"")</f>
        <v/>
      </c>
      <c r="AA194" s="99" t="str">
        <f>IF(LEN(Q194)&gt;1,VLOOKUP(Q194,'Lista Dpto Prov Dist'!$A$73:$B$97,2,0),"")</f>
        <v/>
      </c>
      <c r="AB194" s="99" t="str">
        <f>IF(LEN(Q194)&gt;1,VLOOKUP(R194,'Lista Dpto Prov Dist'!$D$72:$E$268,2,0),"")</f>
        <v/>
      </c>
      <c r="AC194" s="99" t="str">
        <f>IF(LEN(Q194)&gt;1,VLOOKUP(S194,'Lista Dpto Prov Dist'!$G$73:$H$1951,2,0),"")</f>
        <v/>
      </c>
      <c r="AD194" s="99" t="str">
        <f t="shared" si="12"/>
        <v/>
      </c>
      <c r="AE194" s="99" t="str">
        <f t="shared" si="13"/>
        <v/>
      </c>
      <c r="AF194" s="83" t="str">
        <f t="shared" si="14"/>
        <v/>
      </c>
      <c r="AG194" s="103"/>
    </row>
    <row r="195" spans="1:33" ht="20.149999999999999" customHeight="1" x14ac:dyDescent="0.25">
      <c r="A195" s="85">
        <v>150</v>
      </c>
      <c r="B195" s="85"/>
      <c r="C195" s="86"/>
      <c r="D195" s="87"/>
      <c r="E195" s="86"/>
      <c r="F195" s="86"/>
      <c r="G195" s="88"/>
      <c r="H195" s="89"/>
      <c r="I195" s="90"/>
      <c r="J195" s="90"/>
      <c r="K195" s="91"/>
      <c r="L195" s="110"/>
      <c r="M195" s="92"/>
      <c r="N195" s="82"/>
      <c r="O195" s="82"/>
      <c r="P195" s="83"/>
      <c r="Q195" s="82"/>
      <c r="R195" s="83"/>
      <c r="S195" s="83"/>
      <c r="T195" s="82"/>
      <c r="U195" s="82"/>
      <c r="V195" s="84"/>
      <c r="W195" s="82"/>
      <c r="X195" s="99" t="str">
        <f>IF(LEN(N195)&gt;1,VLOOKUP(N195,Listas!$K$2:$L$259,2,0),"")</f>
        <v/>
      </c>
      <c r="Y195" s="99" t="str">
        <f>IF(LEN(N195)&gt;1,VLOOKUP(N195,Listas!$Q$2:$R$3,2,0),"")</f>
        <v/>
      </c>
      <c r="Z195" s="99" t="str">
        <f>IF(LEN(W195)&gt;1,VLOOKUP(W195,Listas!$N$2:$O$148,2,0),"")</f>
        <v/>
      </c>
      <c r="AA195" s="99" t="str">
        <f>IF(LEN(Q195)&gt;1,VLOOKUP(Q195,'Lista Dpto Prov Dist'!$A$73:$B$97,2,0),"")</f>
        <v/>
      </c>
      <c r="AB195" s="99" t="str">
        <f>IF(LEN(Q195)&gt;1,VLOOKUP(R195,'Lista Dpto Prov Dist'!$D$72:$E$268,2,0),"")</f>
        <v/>
      </c>
      <c r="AC195" s="99" t="str">
        <f>IF(LEN(Q195)&gt;1,VLOOKUP(S195,'Lista Dpto Prov Dist'!$G$73:$H$1951,2,0),"")</f>
        <v/>
      </c>
      <c r="AD195" s="99" t="str">
        <f t="shared" si="12"/>
        <v/>
      </c>
      <c r="AE195" s="99" t="str">
        <f t="shared" si="13"/>
        <v/>
      </c>
      <c r="AF195" s="83" t="str">
        <f t="shared" si="14"/>
        <v/>
      </c>
      <c r="AG195" s="103"/>
    </row>
    <row r="196" spans="1:33" ht="20.149999999999999" customHeight="1" x14ac:dyDescent="0.25">
      <c r="A196" s="85">
        <v>151</v>
      </c>
      <c r="B196" s="85"/>
      <c r="C196" s="86"/>
      <c r="D196" s="87"/>
      <c r="E196" s="86"/>
      <c r="F196" s="86"/>
      <c r="G196" s="88"/>
      <c r="H196" s="89"/>
      <c r="I196" s="90"/>
      <c r="J196" s="90"/>
      <c r="K196" s="91"/>
      <c r="L196" s="110"/>
      <c r="M196" s="92"/>
      <c r="N196" s="82"/>
      <c r="O196" s="82"/>
      <c r="P196" s="83"/>
      <c r="Q196" s="82"/>
      <c r="R196" s="83"/>
      <c r="S196" s="83"/>
      <c r="T196" s="82"/>
      <c r="U196" s="82"/>
      <c r="V196" s="84"/>
      <c r="W196" s="82"/>
      <c r="X196" s="99" t="str">
        <f>IF(LEN(N196)&gt;1,VLOOKUP(N196,Listas!$K$2:$L$259,2,0),"")</f>
        <v/>
      </c>
      <c r="Y196" s="99" t="str">
        <f>IF(LEN(N196)&gt;1,VLOOKUP(N196,Listas!$Q$2:$R$3,2,0),"")</f>
        <v/>
      </c>
      <c r="Z196" s="99" t="str">
        <f>IF(LEN(W196)&gt;1,VLOOKUP(W196,Listas!$N$2:$O$148,2,0),"")</f>
        <v/>
      </c>
      <c r="AA196" s="99" t="str">
        <f>IF(LEN(Q196)&gt;1,VLOOKUP(Q196,'Lista Dpto Prov Dist'!$A$73:$B$97,2,0),"")</f>
        <v/>
      </c>
      <c r="AB196" s="99" t="str">
        <f>IF(LEN(Q196)&gt;1,VLOOKUP(R196,'Lista Dpto Prov Dist'!$D$72:$E$268,2,0),"")</f>
        <v/>
      </c>
      <c r="AC196" s="99" t="str">
        <f>IF(LEN(Q196)&gt;1,VLOOKUP(S196,'Lista Dpto Prov Dist'!$G$73:$H$1951,2,0),"")</f>
        <v/>
      </c>
      <c r="AD196" s="99" t="str">
        <f t="shared" si="12"/>
        <v/>
      </c>
      <c r="AE196" s="99" t="str">
        <f t="shared" si="13"/>
        <v/>
      </c>
      <c r="AF196" s="83" t="str">
        <f t="shared" si="14"/>
        <v/>
      </c>
      <c r="AG196" s="103"/>
    </row>
    <row r="197" spans="1:33" ht="20.149999999999999" customHeight="1" x14ac:dyDescent="0.25">
      <c r="A197" s="85">
        <v>152</v>
      </c>
      <c r="B197" s="85"/>
      <c r="C197" s="86"/>
      <c r="D197" s="87"/>
      <c r="E197" s="86"/>
      <c r="F197" s="86"/>
      <c r="G197" s="88"/>
      <c r="H197" s="89"/>
      <c r="I197" s="90"/>
      <c r="J197" s="90"/>
      <c r="K197" s="91"/>
      <c r="L197" s="110"/>
      <c r="M197" s="92"/>
      <c r="N197" s="82"/>
      <c r="O197" s="82"/>
      <c r="P197" s="83"/>
      <c r="Q197" s="82"/>
      <c r="R197" s="83"/>
      <c r="S197" s="83"/>
      <c r="T197" s="82"/>
      <c r="U197" s="82"/>
      <c r="V197" s="84"/>
      <c r="W197" s="82"/>
      <c r="X197" s="99" t="str">
        <f>IF(LEN(N197)&gt;1,VLOOKUP(N197,Listas!$K$2:$L$259,2,0),"")</f>
        <v/>
      </c>
      <c r="Y197" s="99" t="str">
        <f>IF(LEN(N197)&gt;1,VLOOKUP(N197,Listas!$Q$2:$R$3,2,0),"")</f>
        <v/>
      </c>
      <c r="Z197" s="99" t="str">
        <f>IF(LEN(W197)&gt;1,VLOOKUP(W197,Listas!$N$2:$O$148,2,0),"")</f>
        <v/>
      </c>
      <c r="AA197" s="99" t="str">
        <f>IF(LEN(Q197)&gt;1,VLOOKUP(Q197,'Lista Dpto Prov Dist'!$A$73:$B$97,2,0),"")</f>
        <v/>
      </c>
      <c r="AB197" s="99" t="str">
        <f>IF(LEN(Q197)&gt;1,VLOOKUP(R197,'Lista Dpto Prov Dist'!$D$72:$E$268,2,0),"")</f>
        <v/>
      </c>
      <c r="AC197" s="99" t="str">
        <f>IF(LEN(Q197)&gt;1,VLOOKUP(S197,'Lista Dpto Prov Dist'!$G$73:$H$1951,2,0),"")</f>
        <v/>
      </c>
      <c r="AD197" s="99" t="str">
        <f t="shared" si="12"/>
        <v/>
      </c>
      <c r="AE197" s="99" t="str">
        <f t="shared" si="13"/>
        <v/>
      </c>
      <c r="AF197" s="83" t="str">
        <f t="shared" si="14"/>
        <v/>
      </c>
      <c r="AG197" s="103"/>
    </row>
    <row r="198" spans="1:33" ht="20.149999999999999" customHeight="1" x14ac:dyDescent="0.25">
      <c r="A198" s="85">
        <v>153</v>
      </c>
      <c r="B198" s="85"/>
      <c r="C198" s="86"/>
      <c r="D198" s="87"/>
      <c r="E198" s="86"/>
      <c r="F198" s="86"/>
      <c r="G198" s="88"/>
      <c r="H198" s="89"/>
      <c r="I198" s="90"/>
      <c r="J198" s="90"/>
      <c r="K198" s="91"/>
      <c r="L198" s="110"/>
      <c r="M198" s="92"/>
      <c r="N198" s="82"/>
      <c r="O198" s="82"/>
      <c r="P198" s="83"/>
      <c r="Q198" s="82"/>
      <c r="R198" s="83"/>
      <c r="S198" s="83"/>
      <c r="T198" s="82"/>
      <c r="U198" s="82"/>
      <c r="V198" s="84"/>
      <c r="W198" s="82"/>
      <c r="X198" s="99" t="str">
        <f>IF(LEN(N198)&gt;1,VLOOKUP(N198,Listas!$K$2:$L$259,2,0),"")</f>
        <v/>
      </c>
      <c r="Y198" s="99" t="str">
        <f>IF(LEN(N198)&gt;1,VLOOKUP(N198,Listas!$Q$2:$R$3,2,0),"")</f>
        <v/>
      </c>
      <c r="Z198" s="99" t="str">
        <f>IF(LEN(W198)&gt;1,VLOOKUP(W198,Listas!$N$2:$O$148,2,0),"")</f>
        <v/>
      </c>
      <c r="AA198" s="99" t="str">
        <f>IF(LEN(Q198)&gt;1,VLOOKUP(Q198,'Lista Dpto Prov Dist'!$A$73:$B$97,2,0),"")</f>
        <v/>
      </c>
      <c r="AB198" s="99" t="str">
        <f>IF(LEN(Q198)&gt;1,VLOOKUP(R198,'Lista Dpto Prov Dist'!$D$72:$E$268,2,0),"")</f>
        <v/>
      </c>
      <c r="AC198" s="99" t="str">
        <f>IF(LEN(Q198)&gt;1,VLOOKUP(S198,'Lista Dpto Prov Dist'!$G$73:$H$1951,2,0),"")</f>
        <v/>
      </c>
      <c r="AD198" s="99" t="str">
        <f t="shared" si="12"/>
        <v/>
      </c>
      <c r="AE198" s="99" t="str">
        <f t="shared" si="13"/>
        <v/>
      </c>
      <c r="AF198" s="83" t="str">
        <f t="shared" si="14"/>
        <v/>
      </c>
      <c r="AG198" s="103"/>
    </row>
    <row r="199" spans="1:33" ht="20.149999999999999" customHeight="1" x14ac:dyDescent="0.25">
      <c r="A199" s="85">
        <v>154</v>
      </c>
      <c r="B199" s="85"/>
      <c r="C199" s="86"/>
      <c r="D199" s="87"/>
      <c r="E199" s="86"/>
      <c r="F199" s="86"/>
      <c r="G199" s="88"/>
      <c r="H199" s="89"/>
      <c r="I199" s="90"/>
      <c r="J199" s="90"/>
      <c r="K199" s="91"/>
      <c r="L199" s="110"/>
      <c r="M199" s="92"/>
      <c r="N199" s="82"/>
      <c r="O199" s="82"/>
      <c r="P199" s="83"/>
      <c r="Q199" s="82"/>
      <c r="R199" s="83"/>
      <c r="S199" s="83"/>
      <c r="T199" s="82"/>
      <c r="U199" s="82"/>
      <c r="V199" s="84"/>
      <c r="W199" s="82"/>
      <c r="X199" s="99" t="str">
        <f>IF(LEN(N199)&gt;1,VLOOKUP(N199,Listas!$K$2:$L$259,2,0),"")</f>
        <v/>
      </c>
      <c r="Y199" s="99" t="str">
        <f>IF(LEN(N199)&gt;1,VLOOKUP(N199,Listas!$Q$2:$R$3,2,0),"")</f>
        <v/>
      </c>
      <c r="Z199" s="99" t="str">
        <f>IF(LEN(W199)&gt;1,VLOOKUP(W199,Listas!$N$2:$O$148,2,0),"")</f>
        <v/>
      </c>
      <c r="AA199" s="99" t="str">
        <f>IF(LEN(Q199)&gt;1,VLOOKUP(Q199,'Lista Dpto Prov Dist'!$A$73:$B$97,2,0),"")</f>
        <v/>
      </c>
      <c r="AB199" s="99" t="str">
        <f>IF(LEN(Q199)&gt;1,VLOOKUP(R199,'Lista Dpto Prov Dist'!$D$72:$E$268,2,0),"")</f>
        <v/>
      </c>
      <c r="AC199" s="99" t="str">
        <f>IF(LEN(Q199)&gt;1,VLOOKUP(S199,'Lista Dpto Prov Dist'!$G$73:$H$1951,2,0),"")</f>
        <v/>
      </c>
      <c r="AD199" s="99" t="str">
        <f t="shared" si="12"/>
        <v/>
      </c>
      <c r="AE199" s="99" t="str">
        <f t="shared" si="13"/>
        <v/>
      </c>
      <c r="AF199" s="83" t="str">
        <f t="shared" si="14"/>
        <v/>
      </c>
      <c r="AG199" s="103"/>
    </row>
    <row r="200" spans="1:33" ht="20.149999999999999" customHeight="1" x14ac:dyDescent="0.25">
      <c r="A200" s="85">
        <v>155</v>
      </c>
      <c r="B200" s="85"/>
      <c r="C200" s="86"/>
      <c r="D200" s="87"/>
      <c r="E200" s="86"/>
      <c r="F200" s="86"/>
      <c r="G200" s="88"/>
      <c r="H200" s="89"/>
      <c r="I200" s="90"/>
      <c r="J200" s="90"/>
      <c r="K200" s="91"/>
      <c r="L200" s="110"/>
      <c r="M200" s="92"/>
      <c r="N200" s="82"/>
      <c r="O200" s="82"/>
      <c r="P200" s="83"/>
      <c r="Q200" s="82"/>
      <c r="R200" s="83"/>
      <c r="S200" s="83"/>
      <c r="T200" s="82"/>
      <c r="U200" s="82"/>
      <c r="V200" s="84"/>
      <c r="W200" s="82"/>
      <c r="X200" s="99" t="str">
        <f>IF(LEN(N200)&gt;1,VLOOKUP(N200,Listas!$K$2:$L$259,2,0),"")</f>
        <v/>
      </c>
      <c r="Y200" s="99" t="str">
        <f>IF(LEN(N200)&gt;1,VLOOKUP(N200,Listas!$Q$2:$R$3,2,0),"")</f>
        <v/>
      </c>
      <c r="Z200" s="99" t="str">
        <f>IF(LEN(W200)&gt;1,VLOOKUP(W200,Listas!$N$2:$O$148,2,0),"")</f>
        <v/>
      </c>
      <c r="AA200" s="99" t="str">
        <f>IF(LEN(Q200)&gt;1,VLOOKUP(Q200,'Lista Dpto Prov Dist'!$A$73:$B$97,2,0),"")</f>
        <v/>
      </c>
      <c r="AB200" s="99" t="str">
        <f>IF(LEN(Q200)&gt;1,VLOOKUP(R200,'Lista Dpto Prov Dist'!$D$72:$E$268,2,0),"")</f>
        <v/>
      </c>
      <c r="AC200" s="99" t="str">
        <f>IF(LEN(Q200)&gt;1,VLOOKUP(S200,'Lista Dpto Prov Dist'!$G$73:$H$1951,2,0),"")</f>
        <v/>
      </c>
      <c r="AD200" s="99" t="str">
        <f t="shared" si="12"/>
        <v/>
      </c>
      <c r="AE200" s="99" t="str">
        <f t="shared" si="13"/>
        <v/>
      </c>
      <c r="AF200" s="83" t="str">
        <f t="shared" si="14"/>
        <v/>
      </c>
      <c r="AG200" s="103"/>
    </row>
  </sheetData>
  <sheetProtection formatColumns="0"/>
  <mergeCells count="20">
    <mergeCell ref="B8:C8"/>
    <mergeCell ref="B9:C9"/>
    <mergeCell ref="B31:C31"/>
    <mergeCell ref="D9:E9"/>
    <mergeCell ref="D29:G29"/>
    <mergeCell ref="B11:D11"/>
    <mergeCell ref="B19:C19"/>
    <mergeCell ref="D21:H21"/>
    <mergeCell ref="B10:C10"/>
    <mergeCell ref="B21:C21"/>
    <mergeCell ref="D23:H23"/>
    <mergeCell ref="D8:E8"/>
    <mergeCell ref="X44:AE44"/>
    <mergeCell ref="K44:W44"/>
    <mergeCell ref="J27:N29"/>
    <mergeCell ref="C38:G38"/>
    <mergeCell ref="C34:G37"/>
    <mergeCell ref="C33:G33"/>
    <mergeCell ref="D31:G31"/>
    <mergeCell ref="B29:C29"/>
  </mergeCells>
  <phoneticPr fontId="1" type="noConversion"/>
  <conditionalFormatting sqref="N46:N47">
    <cfRule type="expression" dxfId="8" priority="5" stopIfTrue="1">
      <formula>"SI($D$44=NO)"</formula>
    </cfRule>
  </conditionalFormatting>
  <conditionalFormatting sqref="N54:O54 Q54 T54:U54">
    <cfRule type="containsText" dxfId="7" priority="13" stopIfTrue="1" operator="containsText" text="NO CONFORME,TIENE QUE COMPLETAR">
      <formula>NOT(ISERROR(SEARCH("NO CONFORME,TIENE QUE COMPLETAR",N54)))</formula>
    </cfRule>
    <cfRule type="containsText" dxfId="6" priority="14" stopIfTrue="1" operator="containsText" text="CONFORME">
      <formula>NOT(ISERROR(SEARCH("CONFORME",N54)))</formula>
    </cfRule>
  </conditionalFormatting>
  <conditionalFormatting sqref="N46:T46 N47:O53 AE46:AF46 AD46:AD49 V46:AC200 AF46:AF200 Q47:R47 T47 P47:P200 S47:S200 Q48:Q53 T48:U53 R48:R200 AE49:AF49 AD50:AF200 N55:O200 Q55:Q200 T55:U200">
    <cfRule type="containsText" dxfId="5" priority="15" stopIfTrue="1" operator="containsText" text="INFORMACION INCOMPLETA">
      <formula>NOT(ISERROR(SEARCH("INFORMACION INCOMPLETA",N46)))</formula>
    </cfRule>
  </conditionalFormatting>
  <conditionalFormatting sqref="N46:T46 AE46:AF46 AD46:AD49 V46:AC200 AF46:AF200 Q47:R47 T47 N47:O53 P47:P200 S47:S200 Q48:Q53 T48:U53 R48:R200 AE49:AF49 AD50:AF200 N55:O200 Q55:Q200 T55:U200">
    <cfRule type="containsText" dxfId="4" priority="23" stopIfTrue="1" operator="containsText" text="CONFORME">
      <formula>NOT(ISERROR(SEARCH("CONFORME",N46)))</formula>
    </cfRule>
  </conditionalFormatting>
  <conditionalFormatting sqref="U46:U47">
    <cfRule type="containsText" dxfId="3" priority="1" stopIfTrue="1" operator="containsText" text="INFORMACION INCOMPLETA">
      <formula>NOT(ISERROR(SEARCH("INFORMACION INCOMPLETA",U46)))</formula>
    </cfRule>
    <cfRule type="containsText" dxfId="2" priority="2" stopIfTrue="1" operator="containsText" text="CONFORME">
      <formula>NOT(ISERROR(SEARCH("CONFORME",U46)))</formula>
    </cfRule>
  </conditionalFormatting>
  <conditionalFormatting sqref="AE47:AE48">
    <cfRule type="containsText" dxfId="1" priority="3" stopIfTrue="1" operator="containsText" text="INFORMACION INCOMPLETA">
      <formula>NOT(ISERROR(SEARCH("INFORMACION INCOMPLETA",AE47)))</formula>
    </cfRule>
    <cfRule type="containsText" dxfId="0" priority="4" stopIfTrue="1" operator="containsText" text="CONFORME">
      <formula>NOT(ISERROR(SEARCH("CONFORME",AE47)))</formula>
    </cfRule>
  </conditionalFormatting>
  <dataValidations xWindow="339" yWindow="408" count="17">
    <dataValidation type="whole" operator="lessThanOrEqual" allowBlank="1" showInputMessage="1" showErrorMessage="1" errorTitle="Solo números" error="Máx 10 digitos" promptTitle="Solo números" prompt="Máx 10 digitos" sqref="F27 D27" xr:uid="{00000000-0002-0000-0000-000000000000}">
      <formula1>9999999999</formula1>
    </dataValidation>
    <dataValidation type="textLength" operator="equal" allowBlank="1" showInputMessage="1" showErrorMessage="1" errorTitle="Revisar" error="11 Digitos" promptTitle="Ingrese el RUC" prompt="11 Digitos" sqref="D19" xr:uid="{00000000-0002-0000-0000-000001000000}">
      <formula1>11</formula1>
    </dataValidation>
    <dataValidation operator="lessThanOrEqual" allowBlank="1" showInputMessage="1" showErrorMessage="1" promptTitle="Seleccionar" sqref="D25" xr:uid="{00000000-0002-0000-0000-000002000000}"/>
    <dataValidation type="list" allowBlank="1" showInputMessage="1" showErrorMessage="1" sqref="M46:M200" xr:uid="{00000000-0002-0000-0000-000003000000}">
      <formula1>"M,F"</formula1>
    </dataValidation>
    <dataValidation type="list" allowBlank="1" showInputMessage="1" showErrorMessage="1" sqref="G19" xr:uid="{00000000-0002-0000-0000-000004000000}">
      <formula1>"01/05/2025,01/11/2025,01/05/2026,01/11/2026,01/05/2027,01/11/2027"</formula1>
    </dataValidation>
    <dataValidation type="list" allowBlank="1" showInputMessage="1" showErrorMessage="1" sqref="B46:B200" xr:uid="{00000000-0002-0000-0000-000005000000}">
      <formula1>"SI,NO"</formula1>
    </dataValidation>
    <dataValidation type="list" allowBlank="1" showInputMessage="1" showErrorMessage="1" sqref="N46:N200" xr:uid="{00000000-0002-0000-0000-000006000000}">
      <formula1>NACIONALIDAD</formula1>
    </dataValidation>
    <dataValidation type="list" allowBlank="1" showInputMessage="1" showErrorMessage="1" sqref="O46:O200" xr:uid="{00000000-0002-0000-0000-000007000000}">
      <formula1>"PERU,EXTRANJERO"</formula1>
    </dataValidation>
    <dataValidation type="list" allowBlank="1" showInputMessage="1" showErrorMessage="1" sqref="Q46:Q200" xr:uid="{00000000-0002-0000-0000-000008000000}">
      <formula1>DEPARTAMENTOS</formula1>
    </dataValidation>
    <dataValidation type="list" allowBlank="1" showInputMessage="1" showErrorMessage="1" sqref="R46:S200" xr:uid="{00000000-0002-0000-0000-000009000000}">
      <formula1>INDIRECT(Q46)</formula1>
    </dataValidation>
    <dataValidation type="list" allowBlank="1" showInputMessage="1" showErrorMessage="1" sqref="C46:C1048576 BG2:BG3" xr:uid="{00000000-0002-0000-0000-00000A000000}">
      <formula1>"1,4"</formula1>
    </dataValidation>
    <dataValidation type="date" allowBlank="1" showInputMessage="1" showErrorMessage="1" errorTitle="Formato dd/mm/aaaa" error="No debe ser menor de edad" promptTitle="Formato dd/mm/aaaa" sqref="K46:K200" xr:uid="{00000000-0002-0000-0000-00000B000000}">
      <formula1>1/1/1900</formula1>
      <formula2>TODAY()-(18*365)</formula2>
    </dataValidation>
    <dataValidation type="list" allowBlank="1" showInputMessage="1" showErrorMessage="1" sqref="L46:L200" xr:uid="{00000000-0002-0000-0000-00000C000000}">
      <formula1>"1,2,3,4"</formula1>
    </dataValidation>
    <dataValidation type="custom" showErrorMessage="1" errorTitle="Corregir Datos" error="Verificar:_x000a_* Primero se debe ingresar el &quot;Monto 4 Sueldos&quot; y debe ser mayor a &quot;0&quot; (Cero)._x000a_* El Importe tiene que ser mayor que &quot;0&quot;(Cero) y solo contener 2 decimales." promptTitle="Mensaje" prompt="El importe de abono debe ser en la misma moneda de la Cuenta CTS" sqref="E46:F49 E51:F200 E50 G50" xr:uid="{00000000-0002-0000-0000-00000D000000}">
      <formula1>LEN(E46)=(FIND(".",E46)+2)</formula1>
    </dataValidation>
    <dataValidation type="textLength" allowBlank="1" showInputMessage="1" showErrorMessage="1" sqref="P46:P1048576 V46:V1048576" xr:uid="{00000000-0002-0000-0000-00000E000000}">
      <formula1>0</formula1>
      <formula2>250</formula2>
    </dataValidation>
    <dataValidation type="list" allowBlank="1" showInputMessage="1" showErrorMessage="1" sqref="W46:W200" xr:uid="{00000000-0002-0000-0000-00000F000000}">
      <formula1>PROFESION</formula1>
    </dataValidation>
    <dataValidation type="textLength" operator="equal" allowBlank="1" showErrorMessage="1" errorTitle="Solo números" error="Debe respetar los caracteres por tipo de documento (DNI = 8 caracteres y CEX = 9 caracteres)" promptTitle="Solo números" prompt="Al menos 8 digitos_x000a__x000a_" sqref="D46:D200" xr:uid="{00000000-0002-0000-0000-000010000000}">
      <formula1>VLOOKUP(C46,BG:BH,2,TRUE)</formula1>
    </dataValidation>
  </dataValidations>
  <printOptions horizontalCentered="1"/>
  <pageMargins left="0.25" right="0.25" top="0.75" bottom="0.75" header="0.3" footer="0.3"/>
  <pageSetup paperSize="9" scale="70" fitToHeight="25"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200"/>
  <sheetViews>
    <sheetView showGridLines="0" workbookViewId="0">
      <selection activeCell="J2" sqref="J2"/>
    </sheetView>
  </sheetViews>
  <sheetFormatPr baseColWidth="10" defaultColWidth="11.453125" defaultRowHeight="12.5" x14ac:dyDescent="0.25"/>
  <cols>
    <col min="1" max="1" width="5.36328125" style="112" bestFit="1" customWidth="1"/>
    <col min="2" max="2" width="11.453125" style="112"/>
    <col min="3" max="3" width="17" style="112" customWidth="1"/>
    <col min="4" max="4" width="39.36328125" style="112" customWidth="1"/>
    <col min="5" max="8" width="11.453125" style="112"/>
    <col min="9" max="9" width="14.6328125" style="112" customWidth="1"/>
    <col min="10" max="13" width="11.453125" style="112"/>
    <col min="14" max="14" width="11.453125" style="117"/>
    <col min="15" max="15" width="10" style="118" customWidth="1"/>
    <col min="16" max="16" width="11.453125" style="112"/>
    <col min="17" max="17" width="14.453125" style="112" customWidth="1"/>
    <col min="18" max="18" width="14.08984375" style="112" customWidth="1"/>
    <col min="19" max="19" width="41.6328125" style="112" customWidth="1"/>
    <col min="20" max="20" width="16" style="112" customWidth="1"/>
    <col min="21" max="21" width="13.90625" style="112" customWidth="1"/>
    <col min="22" max="22" width="12.90625" style="112" customWidth="1"/>
    <col min="23" max="23" width="43.08984375" style="112" customWidth="1"/>
    <col min="24" max="24" width="14" style="112" customWidth="1"/>
    <col min="25" max="25" width="14.90625" style="112" customWidth="1"/>
    <col min="26" max="26" width="16" style="112" customWidth="1"/>
  </cols>
  <sheetData>
    <row r="1" spans="1:26" ht="53.25" customHeight="1" x14ac:dyDescent="0.25">
      <c r="A1" s="119" t="s">
        <v>46</v>
      </c>
      <c r="B1" s="95" t="s">
        <v>47</v>
      </c>
      <c r="C1" s="95" t="s">
        <v>48</v>
      </c>
      <c r="D1" s="95" t="s">
        <v>49</v>
      </c>
      <c r="E1" s="120" t="s">
        <v>78</v>
      </c>
      <c r="F1" s="120" t="s">
        <v>79</v>
      </c>
      <c r="G1" s="120" t="s">
        <v>23</v>
      </c>
      <c r="H1" s="120" t="s">
        <v>80</v>
      </c>
      <c r="I1" s="120" t="s">
        <v>81</v>
      </c>
      <c r="J1" s="121" t="s">
        <v>82</v>
      </c>
      <c r="K1" s="121" t="s">
        <v>83</v>
      </c>
      <c r="L1" s="121" t="s">
        <v>84</v>
      </c>
      <c r="M1" s="121" t="s">
        <v>85</v>
      </c>
      <c r="N1" s="122" t="s">
        <v>86</v>
      </c>
      <c r="O1" s="121" t="s">
        <v>87</v>
      </c>
      <c r="P1" s="121" t="s">
        <v>88</v>
      </c>
      <c r="Q1" s="121" t="s">
        <v>89</v>
      </c>
      <c r="R1" s="121" t="s">
        <v>90</v>
      </c>
      <c r="S1" s="121" t="s">
        <v>91</v>
      </c>
      <c r="T1" s="121" t="s">
        <v>92</v>
      </c>
      <c r="U1" s="121" t="s">
        <v>93</v>
      </c>
      <c r="V1" s="121" t="s">
        <v>94</v>
      </c>
      <c r="W1" s="121" t="s">
        <v>95</v>
      </c>
      <c r="X1" s="121" t="s">
        <v>96</v>
      </c>
      <c r="Y1" s="120" t="s">
        <v>97</v>
      </c>
      <c r="Z1" s="120" t="s">
        <v>98</v>
      </c>
    </row>
    <row r="2" spans="1:26" x14ac:dyDescent="0.25">
      <c r="A2" s="112">
        <f>+'Depositos CTS'!A46</f>
        <v>1</v>
      </c>
      <c r="B2" s="113">
        <f>+'Depositos CTS'!B46</f>
        <v>0</v>
      </c>
      <c r="C2" s="123">
        <f>'Depositos CTS'!C46</f>
        <v>0</v>
      </c>
      <c r="D2" s="123">
        <f>'Depositos CTS'!D46</f>
        <v>0</v>
      </c>
      <c r="F2" s="114">
        <f>+'Depositos CTS'!E46</f>
        <v>0</v>
      </c>
      <c r="I2" s="114">
        <f>+'Depositos CTS'!F46</f>
        <v>0</v>
      </c>
      <c r="J2" s="113">
        <f>IF('Depositos CTS'!$B46="SI",'Depositos CTS'!G46,'Depositos CTS'!G46)</f>
        <v>0</v>
      </c>
      <c r="K2" s="113">
        <f>IF('Depositos CTS'!$B46="SI",'Depositos CTS'!H46,'Depositos CTS'!H46)</f>
        <v>0</v>
      </c>
      <c r="L2" s="113">
        <f>IF('Depositos CTS'!$B46="SI",'Depositos CTS'!I46,'Depositos CTS'!I46)</f>
        <v>0</v>
      </c>
      <c r="M2" s="113">
        <f>IF('Depositos CTS'!$B46="SI",'Depositos CTS'!J46,'Depositos CTS'!J46)</f>
        <v>0</v>
      </c>
      <c r="N2" s="115" t="str">
        <f>IF('Depositos CTS'!$B46="SI",'Depositos CTS'!K46,"01/01/2000")</f>
        <v>01/01/2000</v>
      </c>
      <c r="O2" s="116" t="str">
        <f>IF('Depositos CTS'!$B46="SI",'Depositos CTS'!L46,"6")</f>
        <v>6</v>
      </c>
      <c r="P2" s="115" t="str">
        <f>IF('Depositos CTS'!$B46="SI",'Depositos CTS'!M46,"M")</f>
        <v>M</v>
      </c>
      <c r="Q2" s="115" t="str">
        <f>IF('Depositos CTS'!$B46="SI",'Depositos CTS'!X46,"04028")</f>
        <v>04028</v>
      </c>
      <c r="R2" s="113" t="str">
        <f>IF('Depositos CTS'!$B46="SI",'Depositos CTS'!Y46,"0")</f>
        <v>0</v>
      </c>
      <c r="S2" s="115" t="str">
        <f>IF('Depositos CTS'!$B46="SI",'Depositos CTS'!P46,"X")</f>
        <v>X</v>
      </c>
      <c r="T2" s="115" t="str">
        <f>IF('Depositos CTS'!$B46="SI",'Depositos CTS'!AC46,"315012200000")</f>
        <v>315012200000</v>
      </c>
      <c r="U2" s="113" t="str">
        <f>IF('Depositos CTS'!$B46="SI",'Depositos CTS'!T46,"000000")</f>
        <v>000000</v>
      </c>
      <c r="V2" s="113" t="str">
        <f>IF('Depositos CTS'!$B46="SI",'Depositos CTS'!U46,"999999999")</f>
        <v>999999999</v>
      </c>
      <c r="W2" s="113" t="str">
        <f>IF('Depositos CTS'!$B46="SI",'Depositos CTS'!V46,"xxx@xxx.xxx")</f>
        <v>xxx@xxx.xxx</v>
      </c>
      <c r="X2" s="113" t="str">
        <f>IF('Depositos CTS'!$B46="SI",'Depositos CTS'!Z46,"147")</f>
        <v>147</v>
      </c>
      <c r="Y2" s="112" t="str">
        <f>+'Depositos CTS'!AD46</f>
        <v/>
      </c>
      <c r="Z2" s="112" t="str">
        <f>+'Depositos CTS'!AE46</f>
        <v/>
      </c>
    </row>
    <row r="3" spans="1:26" x14ac:dyDescent="0.25">
      <c r="A3" s="112">
        <f>+'Depositos CTS'!A47</f>
        <v>2</v>
      </c>
      <c r="B3" s="113">
        <f>+'Depositos CTS'!B47</f>
        <v>0</v>
      </c>
      <c r="C3" s="123">
        <f>'Depositos CTS'!C47</f>
        <v>0</v>
      </c>
      <c r="D3" s="123">
        <f>'Depositos CTS'!D47</f>
        <v>0</v>
      </c>
      <c r="F3" s="114">
        <f>+'Depositos CTS'!E47</f>
        <v>0</v>
      </c>
      <c r="I3" s="114">
        <f>+'Depositos CTS'!F47</f>
        <v>0</v>
      </c>
      <c r="J3" s="113">
        <f>IF('Depositos CTS'!$B47="SI",'Depositos CTS'!G47,'Depositos CTS'!G47)</f>
        <v>0</v>
      </c>
      <c r="K3" s="113">
        <f>IF('Depositos CTS'!$B47="SI",'Depositos CTS'!H47,'Depositos CTS'!H47)</f>
        <v>0</v>
      </c>
      <c r="L3" s="113">
        <f>IF('Depositos CTS'!$B47="SI",'Depositos CTS'!I47,'Depositos CTS'!I47)</f>
        <v>0</v>
      </c>
      <c r="M3" s="113">
        <f>IF('Depositos CTS'!$B47="SI",'Depositos CTS'!J47,'Depositos CTS'!J47)</f>
        <v>0</v>
      </c>
      <c r="N3" s="115" t="str">
        <f>IF('Depositos CTS'!$B47="SI",'Depositos CTS'!K47,"01/01/2000")</f>
        <v>01/01/2000</v>
      </c>
      <c r="O3" s="116" t="str">
        <f>IF('Depositos CTS'!$B47="SI",'Depositos CTS'!L47,"6")</f>
        <v>6</v>
      </c>
      <c r="P3" s="115" t="str">
        <f>IF('Depositos CTS'!$B47="SI",'Depositos CTS'!M47,"M")</f>
        <v>M</v>
      </c>
      <c r="Q3" s="115" t="str">
        <f>IF('Depositos CTS'!$B47="SI",'Depositos CTS'!X47,"04028")</f>
        <v>04028</v>
      </c>
      <c r="R3" s="113" t="str">
        <f>IF('Depositos CTS'!$B47="SI",'Depositos CTS'!Y47,"0")</f>
        <v>0</v>
      </c>
      <c r="S3" s="115" t="str">
        <f>IF('Depositos CTS'!$B47="SI",'Depositos CTS'!P47,"X")</f>
        <v>X</v>
      </c>
      <c r="T3" s="115" t="str">
        <f>IF('Depositos CTS'!$B47="SI",'Depositos CTS'!AC47,"315012200000")</f>
        <v>315012200000</v>
      </c>
      <c r="U3" s="113" t="str">
        <f>IF('Depositos CTS'!$B47="SI",'Depositos CTS'!T47,"000000")</f>
        <v>000000</v>
      </c>
      <c r="V3" s="113" t="str">
        <f>IF('Depositos CTS'!$B47="SI",'Depositos CTS'!U47,"999999999")</f>
        <v>999999999</v>
      </c>
      <c r="W3" s="113" t="str">
        <f>IF('Depositos CTS'!$B47="SI",'Depositos CTS'!V47,"xxx@xxx.xxx")</f>
        <v>xxx@xxx.xxx</v>
      </c>
      <c r="X3" s="113" t="str">
        <f>IF('Depositos CTS'!$B47="SI",'Depositos CTS'!Z47,"147")</f>
        <v>147</v>
      </c>
      <c r="Y3" s="112" t="str">
        <f>+'Depositos CTS'!AD47</f>
        <v/>
      </c>
      <c r="Z3" s="112" t="str">
        <f>+'Depositos CTS'!AE47</f>
        <v/>
      </c>
    </row>
    <row r="4" spans="1:26" x14ac:dyDescent="0.25">
      <c r="A4" s="112">
        <f>+'Depositos CTS'!A48</f>
        <v>3</v>
      </c>
      <c r="B4" s="113">
        <f>+'Depositos CTS'!B48</f>
        <v>0</v>
      </c>
      <c r="C4" s="123">
        <f>'Depositos CTS'!C48</f>
        <v>0</v>
      </c>
      <c r="D4" s="123">
        <f>'Depositos CTS'!D48</f>
        <v>0</v>
      </c>
      <c r="F4" s="114">
        <f>+'Depositos CTS'!E48</f>
        <v>0</v>
      </c>
      <c r="I4" s="114">
        <f>+'Depositos CTS'!F48</f>
        <v>0</v>
      </c>
      <c r="J4" s="113">
        <f>IF('Depositos CTS'!$B48="SI",'Depositos CTS'!G48,'Depositos CTS'!G48)</f>
        <v>0</v>
      </c>
      <c r="K4" s="113">
        <f>IF('Depositos CTS'!$B48="SI",'Depositos CTS'!H48,'Depositos CTS'!H48)</f>
        <v>0</v>
      </c>
      <c r="L4" s="113">
        <f>IF('Depositos CTS'!$B48="SI",'Depositos CTS'!I48,'Depositos CTS'!I48)</f>
        <v>0</v>
      </c>
      <c r="M4" s="113">
        <f>IF('Depositos CTS'!$B48="SI",'Depositos CTS'!J48,'Depositos CTS'!J48)</f>
        <v>0</v>
      </c>
      <c r="N4" s="115" t="str">
        <f>IF('Depositos CTS'!$B48="SI",'Depositos CTS'!K48,"01/01/2000")</f>
        <v>01/01/2000</v>
      </c>
      <c r="O4" s="116" t="str">
        <f>IF('Depositos CTS'!$B48="SI",'Depositos CTS'!L48,"6")</f>
        <v>6</v>
      </c>
      <c r="P4" s="115" t="str">
        <f>IF('Depositos CTS'!$B48="SI",'Depositos CTS'!M48,"M")</f>
        <v>M</v>
      </c>
      <c r="Q4" s="115" t="str">
        <f>IF('Depositos CTS'!$B48="SI",'Depositos CTS'!X48,"04028")</f>
        <v>04028</v>
      </c>
      <c r="R4" s="113" t="str">
        <f>IF('Depositos CTS'!$B48="SI",'Depositos CTS'!Y48,"0")</f>
        <v>0</v>
      </c>
      <c r="S4" s="115" t="str">
        <f>IF('Depositos CTS'!$B48="SI",'Depositos CTS'!P48,"X")</f>
        <v>X</v>
      </c>
      <c r="T4" s="115" t="str">
        <f>IF('Depositos CTS'!$B48="SI",'Depositos CTS'!AC48,"315012200000")</f>
        <v>315012200000</v>
      </c>
      <c r="U4" s="113" t="str">
        <f>IF('Depositos CTS'!$B48="SI",'Depositos CTS'!T48,"000000")</f>
        <v>000000</v>
      </c>
      <c r="V4" s="113" t="str">
        <f>IF('Depositos CTS'!$B48="SI",'Depositos CTS'!U48,"999999999")</f>
        <v>999999999</v>
      </c>
      <c r="W4" s="113" t="str">
        <f>IF('Depositos CTS'!$B48="SI",'Depositos CTS'!V48,"xxx@xxx.xxx")</f>
        <v>xxx@xxx.xxx</v>
      </c>
      <c r="X4" s="113" t="str">
        <f>IF('Depositos CTS'!$B48="SI",'Depositos CTS'!Z48,"147")</f>
        <v>147</v>
      </c>
      <c r="Y4" s="112" t="str">
        <f>+'Depositos CTS'!AD48</f>
        <v/>
      </c>
      <c r="Z4" s="112" t="str">
        <f>+'Depositos CTS'!AE48</f>
        <v/>
      </c>
    </row>
    <row r="5" spans="1:26" x14ac:dyDescent="0.25">
      <c r="A5" s="112">
        <f>+'Depositos CTS'!A49</f>
        <v>4</v>
      </c>
      <c r="B5" s="113">
        <f>+'Depositos CTS'!B49</f>
        <v>0</v>
      </c>
      <c r="C5" s="123">
        <f>'Depositos CTS'!C49</f>
        <v>0</v>
      </c>
      <c r="D5" s="123">
        <f>'Depositos CTS'!D49</f>
        <v>0</v>
      </c>
      <c r="F5" s="114">
        <f>+'Depositos CTS'!E49</f>
        <v>0</v>
      </c>
      <c r="I5" s="114">
        <f>+'Depositos CTS'!F49</f>
        <v>0</v>
      </c>
      <c r="J5" s="113">
        <f>IF('Depositos CTS'!$B49="SI",'Depositos CTS'!G49,'Depositos CTS'!G49)</f>
        <v>0</v>
      </c>
      <c r="K5" s="113">
        <f>IF('Depositos CTS'!$B49="SI",'Depositos CTS'!H49,'Depositos CTS'!H49)</f>
        <v>0</v>
      </c>
      <c r="L5" s="113">
        <f>IF('Depositos CTS'!$B49="SI",'Depositos CTS'!I49,'Depositos CTS'!I49)</f>
        <v>0</v>
      </c>
      <c r="M5" s="113">
        <f>IF('Depositos CTS'!$B49="SI",'Depositos CTS'!J49,'Depositos CTS'!J49)</f>
        <v>0</v>
      </c>
      <c r="N5" s="115" t="str">
        <f>IF('Depositos CTS'!$B49="SI",'Depositos CTS'!K49,"01/01/2000")</f>
        <v>01/01/2000</v>
      </c>
      <c r="O5" s="116" t="str">
        <f>IF('Depositos CTS'!$B49="SI",'Depositos CTS'!L49,"6")</f>
        <v>6</v>
      </c>
      <c r="P5" s="115" t="str">
        <f>IF('Depositos CTS'!$B49="SI",'Depositos CTS'!M49,"M")</f>
        <v>M</v>
      </c>
      <c r="Q5" s="115" t="str">
        <f>IF('Depositos CTS'!$B49="SI",'Depositos CTS'!X49,"04028")</f>
        <v>04028</v>
      </c>
      <c r="R5" s="113" t="str">
        <f>IF('Depositos CTS'!$B49="SI",'Depositos CTS'!Y49,"0")</f>
        <v>0</v>
      </c>
      <c r="S5" s="115" t="str">
        <f>IF('Depositos CTS'!$B49="SI",'Depositos CTS'!P49,"X")</f>
        <v>X</v>
      </c>
      <c r="T5" s="115" t="str">
        <f>IF('Depositos CTS'!$B49="SI",'Depositos CTS'!AC49,"315012200000")</f>
        <v>315012200000</v>
      </c>
      <c r="U5" s="113" t="str">
        <f>IF('Depositos CTS'!$B49="SI",'Depositos CTS'!T49,"000000")</f>
        <v>000000</v>
      </c>
      <c r="V5" s="113" t="str">
        <f>IF('Depositos CTS'!$B49="SI",'Depositos CTS'!U49,"999999999")</f>
        <v>999999999</v>
      </c>
      <c r="W5" s="113" t="str">
        <f>IF('Depositos CTS'!$B49="SI",'Depositos CTS'!V49,"xxx@xxx.xxx")</f>
        <v>xxx@xxx.xxx</v>
      </c>
      <c r="X5" s="113" t="str">
        <f>IF('Depositos CTS'!$B49="SI",'Depositos CTS'!Z49,"147")</f>
        <v>147</v>
      </c>
      <c r="Y5" s="112" t="str">
        <f>+'Depositos CTS'!AD49</f>
        <v/>
      </c>
      <c r="Z5" s="112" t="str">
        <f>+'Depositos CTS'!AE49</f>
        <v/>
      </c>
    </row>
    <row r="6" spans="1:26" x14ac:dyDescent="0.25">
      <c r="A6" s="112">
        <f>+'Depositos CTS'!A50</f>
        <v>5</v>
      </c>
      <c r="B6" s="113">
        <f>+'Depositos CTS'!B50</f>
        <v>0</v>
      </c>
      <c r="C6" s="123">
        <f>'Depositos CTS'!C50</f>
        <v>0</v>
      </c>
      <c r="D6" s="123">
        <f>'Depositos CTS'!D50</f>
        <v>0</v>
      </c>
      <c r="F6" s="114">
        <f>+'Depositos CTS'!E50</f>
        <v>0</v>
      </c>
      <c r="I6" s="114">
        <f>+'Depositos CTS'!F50</f>
        <v>0</v>
      </c>
      <c r="J6" s="113">
        <f>IF('Depositos CTS'!$B50="SI",'Depositos CTS'!G50,'Depositos CTS'!G50)</f>
        <v>0</v>
      </c>
      <c r="K6" s="113">
        <f>IF('Depositos CTS'!$B50="SI",'Depositos CTS'!H50,'Depositos CTS'!H50)</f>
        <v>0</v>
      </c>
      <c r="L6" s="113">
        <f>IF('Depositos CTS'!$B50="SI",'Depositos CTS'!I50,'Depositos CTS'!I50)</f>
        <v>0</v>
      </c>
      <c r="M6" s="113">
        <f>IF('Depositos CTS'!$B50="SI",'Depositos CTS'!J50,'Depositos CTS'!J50)</f>
        <v>0</v>
      </c>
      <c r="N6" s="115" t="str">
        <f>IF('Depositos CTS'!$B50="SI",'Depositos CTS'!K50,"01/01/2000")</f>
        <v>01/01/2000</v>
      </c>
      <c r="O6" s="116" t="str">
        <f>IF('Depositos CTS'!$B50="SI",'Depositos CTS'!L50,"6")</f>
        <v>6</v>
      </c>
      <c r="P6" s="115" t="str">
        <f>IF('Depositos CTS'!$B50="SI",'Depositos CTS'!M50,"M")</f>
        <v>M</v>
      </c>
      <c r="Q6" s="115" t="str">
        <f>IF('Depositos CTS'!$B50="SI",'Depositos CTS'!X50,"04028")</f>
        <v>04028</v>
      </c>
      <c r="R6" s="113" t="str">
        <f>IF('Depositos CTS'!$B50="SI",'Depositos CTS'!Y50,"0")</f>
        <v>0</v>
      </c>
      <c r="S6" s="115" t="str">
        <f>IF('Depositos CTS'!$B50="SI",'Depositos CTS'!P50,"X")</f>
        <v>X</v>
      </c>
      <c r="T6" s="115" t="str">
        <f>IF('Depositos CTS'!$B50="SI",'Depositos CTS'!AC50,"315012200000")</f>
        <v>315012200000</v>
      </c>
      <c r="U6" s="113" t="str">
        <f>IF('Depositos CTS'!$B50="SI",'Depositos CTS'!T50,"000000")</f>
        <v>000000</v>
      </c>
      <c r="V6" s="113" t="str">
        <f>IF('Depositos CTS'!$B50="SI",'Depositos CTS'!U50,"999999999")</f>
        <v>999999999</v>
      </c>
      <c r="W6" s="113" t="str">
        <f>IF('Depositos CTS'!$B50="SI",'Depositos CTS'!V50,"xxx@xxx.xxx")</f>
        <v>xxx@xxx.xxx</v>
      </c>
      <c r="X6" s="113" t="str">
        <f>IF('Depositos CTS'!$B50="SI",'Depositos CTS'!Z50,"147")</f>
        <v>147</v>
      </c>
      <c r="Y6" s="112" t="str">
        <f>+'Depositos CTS'!AD50</f>
        <v/>
      </c>
      <c r="Z6" s="112" t="str">
        <f>+'Depositos CTS'!AE50</f>
        <v/>
      </c>
    </row>
    <row r="7" spans="1:26" x14ac:dyDescent="0.25">
      <c r="A7" s="112">
        <f>+'Depositos CTS'!A51</f>
        <v>6</v>
      </c>
      <c r="B7" s="113">
        <f>+'Depositos CTS'!B51</f>
        <v>0</v>
      </c>
      <c r="C7" s="123">
        <f>'Depositos CTS'!C51</f>
        <v>0</v>
      </c>
      <c r="D7" s="123">
        <f>'Depositos CTS'!D51</f>
        <v>0</v>
      </c>
      <c r="F7" s="114">
        <f>+'Depositos CTS'!E51</f>
        <v>0</v>
      </c>
      <c r="I7" s="114">
        <f>+'Depositos CTS'!F51</f>
        <v>0</v>
      </c>
      <c r="J7" s="113">
        <f>IF('Depositos CTS'!$B51="SI",'Depositos CTS'!G51,'Depositos CTS'!G51)</f>
        <v>0</v>
      </c>
      <c r="K7" s="113">
        <f>IF('Depositos CTS'!$B51="SI",'Depositos CTS'!H51,'Depositos CTS'!H51)</f>
        <v>0</v>
      </c>
      <c r="L7" s="113">
        <f>IF('Depositos CTS'!$B51="SI",'Depositos CTS'!I51,'Depositos CTS'!I51)</f>
        <v>0</v>
      </c>
      <c r="M7" s="113">
        <f>IF('Depositos CTS'!$B51="SI",'Depositos CTS'!J51,'Depositos CTS'!J51)</f>
        <v>0</v>
      </c>
      <c r="N7" s="115" t="str">
        <f>IF('Depositos CTS'!$B51="SI",'Depositos CTS'!K51,"01/01/2000")</f>
        <v>01/01/2000</v>
      </c>
      <c r="O7" s="116" t="str">
        <f>IF('Depositos CTS'!$B51="SI",'Depositos CTS'!L51,"6")</f>
        <v>6</v>
      </c>
      <c r="P7" s="115" t="str">
        <f>IF('Depositos CTS'!$B51="SI",'Depositos CTS'!M51,"M")</f>
        <v>M</v>
      </c>
      <c r="Q7" s="115" t="str">
        <f>IF('Depositos CTS'!$B51="SI",'Depositos CTS'!X51,"04028")</f>
        <v>04028</v>
      </c>
      <c r="R7" s="113" t="str">
        <f>IF('Depositos CTS'!$B51="SI",'Depositos CTS'!Y51,"0")</f>
        <v>0</v>
      </c>
      <c r="S7" s="115" t="str">
        <f>IF('Depositos CTS'!$B51="SI",'Depositos CTS'!P51,"X")</f>
        <v>X</v>
      </c>
      <c r="T7" s="115" t="str">
        <f>IF('Depositos CTS'!$B51="SI",'Depositos CTS'!AC51,"315012200000")</f>
        <v>315012200000</v>
      </c>
      <c r="U7" s="113" t="str">
        <f>IF('Depositos CTS'!$B51="SI",'Depositos CTS'!T51,"000000")</f>
        <v>000000</v>
      </c>
      <c r="V7" s="113" t="str">
        <f>IF('Depositos CTS'!$B51="SI",'Depositos CTS'!U51,"999999999")</f>
        <v>999999999</v>
      </c>
      <c r="W7" s="113" t="str">
        <f>IF('Depositos CTS'!$B51="SI",'Depositos CTS'!V51,"xxx@xxx.xxx")</f>
        <v>xxx@xxx.xxx</v>
      </c>
      <c r="X7" s="113" t="str">
        <f>IF('Depositos CTS'!$B51="SI",'Depositos CTS'!Z51,"147")</f>
        <v>147</v>
      </c>
      <c r="Y7" s="112" t="str">
        <f>+'Depositos CTS'!AD51</f>
        <v/>
      </c>
      <c r="Z7" s="112" t="str">
        <f>+'Depositos CTS'!AE51</f>
        <v/>
      </c>
    </row>
    <row r="8" spans="1:26" x14ac:dyDescent="0.25">
      <c r="A8" s="112">
        <f>+'Depositos CTS'!A52</f>
        <v>7</v>
      </c>
      <c r="B8" s="113">
        <f>+'Depositos CTS'!B52</f>
        <v>0</v>
      </c>
      <c r="C8" s="123">
        <f>'Depositos CTS'!C52</f>
        <v>0</v>
      </c>
      <c r="D8" s="123">
        <f>'Depositos CTS'!D52</f>
        <v>0</v>
      </c>
      <c r="F8" s="114">
        <f>+'Depositos CTS'!E52</f>
        <v>0</v>
      </c>
      <c r="I8" s="114">
        <f>+'Depositos CTS'!F52</f>
        <v>0</v>
      </c>
      <c r="J8" s="113">
        <f>IF('Depositos CTS'!$B52="SI",'Depositos CTS'!G52,'Depositos CTS'!G52)</f>
        <v>0</v>
      </c>
      <c r="K8" s="113">
        <f>IF('Depositos CTS'!$B52="SI",'Depositos CTS'!H52,'Depositos CTS'!H52)</f>
        <v>0</v>
      </c>
      <c r="L8" s="113">
        <f>IF('Depositos CTS'!$B52="SI",'Depositos CTS'!I52,'Depositos CTS'!I52)</f>
        <v>0</v>
      </c>
      <c r="M8" s="113">
        <f>IF('Depositos CTS'!$B52="SI",'Depositos CTS'!J52,'Depositos CTS'!J52)</f>
        <v>0</v>
      </c>
      <c r="N8" s="115" t="str">
        <f>IF('Depositos CTS'!$B52="SI",'Depositos CTS'!K52,"01/01/2000")</f>
        <v>01/01/2000</v>
      </c>
      <c r="O8" s="116" t="str">
        <f>IF('Depositos CTS'!$B52="SI",'Depositos CTS'!L52,"6")</f>
        <v>6</v>
      </c>
      <c r="P8" s="115" t="str">
        <f>IF('Depositos CTS'!$B52="SI",'Depositos CTS'!M52,"M")</f>
        <v>M</v>
      </c>
      <c r="Q8" s="115" t="str">
        <f>IF('Depositos CTS'!$B52="SI",'Depositos CTS'!X52,"04028")</f>
        <v>04028</v>
      </c>
      <c r="R8" s="113" t="str">
        <f>IF('Depositos CTS'!$B52="SI",'Depositos CTS'!Y52,"0")</f>
        <v>0</v>
      </c>
      <c r="S8" s="115" t="str">
        <f>IF('Depositos CTS'!$B52="SI",'Depositos CTS'!P52,"X")</f>
        <v>X</v>
      </c>
      <c r="T8" s="115" t="str">
        <f>IF('Depositos CTS'!$B52="SI",'Depositos CTS'!AC52,"315012200000")</f>
        <v>315012200000</v>
      </c>
      <c r="U8" s="113" t="str">
        <f>IF('Depositos CTS'!$B52="SI",'Depositos CTS'!T52,"000000")</f>
        <v>000000</v>
      </c>
      <c r="V8" s="113" t="str">
        <f>IF('Depositos CTS'!$B52="SI",'Depositos CTS'!U52,"999999999")</f>
        <v>999999999</v>
      </c>
      <c r="W8" s="113" t="str">
        <f>IF('Depositos CTS'!$B52="SI",'Depositos CTS'!V52,"xxx@xxx.xxx")</f>
        <v>xxx@xxx.xxx</v>
      </c>
      <c r="X8" s="113" t="str">
        <f>IF('Depositos CTS'!$B52="SI",'Depositos CTS'!Z52,"147")</f>
        <v>147</v>
      </c>
      <c r="Y8" s="112" t="str">
        <f>+'Depositos CTS'!AD52</f>
        <v/>
      </c>
      <c r="Z8" s="112" t="str">
        <f>+'Depositos CTS'!AE52</f>
        <v/>
      </c>
    </row>
    <row r="9" spans="1:26" x14ac:dyDescent="0.25">
      <c r="A9" s="112">
        <f>+'Depositos CTS'!A53</f>
        <v>8</v>
      </c>
      <c r="B9" s="113">
        <f>+'Depositos CTS'!B53</f>
        <v>0</v>
      </c>
      <c r="C9" s="123">
        <f>'Depositos CTS'!C53</f>
        <v>0</v>
      </c>
      <c r="D9" s="123">
        <f>'Depositos CTS'!D53</f>
        <v>0</v>
      </c>
      <c r="F9" s="114">
        <f>+'Depositos CTS'!E53</f>
        <v>0</v>
      </c>
      <c r="I9" s="114">
        <f>+'Depositos CTS'!F53</f>
        <v>0</v>
      </c>
      <c r="J9" s="113">
        <f>IF('Depositos CTS'!$B53="SI",'Depositos CTS'!G53,'Depositos CTS'!G53)</f>
        <v>0</v>
      </c>
      <c r="K9" s="113">
        <f>IF('Depositos CTS'!$B53="SI",'Depositos CTS'!H53,'Depositos CTS'!H53)</f>
        <v>0</v>
      </c>
      <c r="L9" s="113">
        <f>IF('Depositos CTS'!$B53="SI",'Depositos CTS'!I53,'Depositos CTS'!I53)</f>
        <v>0</v>
      </c>
      <c r="M9" s="113">
        <f>IF('Depositos CTS'!$B53="SI",'Depositos CTS'!J53,'Depositos CTS'!J53)</f>
        <v>0</v>
      </c>
      <c r="N9" s="115" t="str">
        <f>IF('Depositos CTS'!$B53="SI",'Depositos CTS'!K53,"01/01/2000")</f>
        <v>01/01/2000</v>
      </c>
      <c r="O9" s="116" t="str">
        <f>IF('Depositos CTS'!$B53="SI",'Depositos CTS'!L53,"6")</f>
        <v>6</v>
      </c>
      <c r="P9" s="115" t="str">
        <f>IF('Depositos CTS'!$B53="SI",'Depositos CTS'!M53,"M")</f>
        <v>M</v>
      </c>
      <c r="Q9" s="115" t="str">
        <f>IF('Depositos CTS'!$B53="SI",'Depositos CTS'!X53,"04028")</f>
        <v>04028</v>
      </c>
      <c r="R9" s="113" t="str">
        <f>IF('Depositos CTS'!$B53="SI",'Depositos CTS'!Y53,"0")</f>
        <v>0</v>
      </c>
      <c r="S9" s="115" t="str">
        <f>IF('Depositos CTS'!$B53="SI",'Depositos CTS'!P53,"X")</f>
        <v>X</v>
      </c>
      <c r="T9" s="115" t="str">
        <f>IF('Depositos CTS'!$B53="SI",'Depositos CTS'!AC53,"315012200000")</f>
        <v>315012200000</v>
      </c>
      <c r="U9" s="113" t="str">
        <f>IF('Depositos CTS'!$B53="SI",'Depositos CTS'!T53,"000000")</f>
        <v>000000</v>
      </c>
      <c r="V9" s="113" t="str">
        <f>IF('Depositos CTS'!$B53="SI",'Depositos CTS'!U53,"999999999")</f>
        <v>999999999</v>
      </c>
      <c r="W9" s="113" t="str">
        <f>IF('Depositos CTS'!$B53="SI",'Depositos CTS'!V53,"xxx@xxx.xxx")</f>
        <v>xxx@xxx.xxx</v>
      </c>
      <c r="X9" s="113" t="str">
        <f>IF('Depositos CTS'!$B53="SI",'Depositos CTS'!Z53,"147")</f>
        <v>147</v>
      </c>
      <c r="Y9" s="112" t="str">
        <f>+'Depositos CTS'!AD53</f>
        <v/>
      </c>
      <c r="Z9" s="112" t="str">
        <f>+'Depositos CTS'!AE53</f>
        <v/>
      </c>
    </row>
    <row r="10" spans="1:26" x14ac:dyDescent="0.25">
      <c r="A10" s="112">
        <f>+'Depositos CTS'!A54</f>
        <v>9</v>
      </c>
      <c r="B10" s="113">
        <f>+'Depositos CTS'!B54</f>
        <v>0</v>
      </c>
      <c r="C10" s="123">
        <f>'Depositos CTS'!C54</f>
        <v>0</v>
      </c>
      <c r="D10" s="123">
        <f>'Depositos CTS'!D54</f>
        <v>0</v>
      </c>
      <c r="F10" s="114">
        <f>+'Depositos CTS'!E54</f>
        <v>0</v>
      </c>
      <c r="I10" s="114">
        <f>+'Depositos CTS'!F54</f>
        <v>0</v>
      </c>
      <c r="J10" s="113">
        <f>IF('Depositos CTS'!$B54="SI",'Depositos CTS'!G54,'Depositos CTS'!G54)</f>
        <v>0</v>
      </c>
      <c r="K10" s="113">
        <f>IF('Depositos CTS'!$B54="SI",'Depositos CTS'!H54,'Depositos CTS'!H54)</f>
        <v>0</v>
      </c>
      <c r="L10" s="113">
        <f>IF('Depositos CTS'!$B54="SI",'Depositos CTS'!I54,'Depositos CTS'!I54)</f>
        <v>0</v>
      </c>
      <c r="M10" s="113">
        <f>IF('Depositos CTS'!$B54="SI",'Depositos CTS'!J54,'Depositos CTS'!J54)</f>
        <v>0</v>
      </c>
      <c r="N10" s="115" t="str">
        <f>IF('Depositos CTS'!$B54="SI",'Depositos CTS'!K54,"01/01/2000")</f>
        <v>01/01/2000</v>
      </c>
      <c r="O10" s="116" t="str">
        <f>IF('Depositos CTS'!$B54="SI",'Depositos CTS'!L54,"6")</f>
        <v>6</v>
      </c>
      <c r="P10" s="115" t="str">
        <f>IF('Depositos CTS'!$B54="SI",'Depositos CTS'!M54,"M")</f>
        <v>M</v>
      </c>
      <c r="Q10" s="115" t="str">
        <f>IF('Depositos CTS'!$B54="SI",'Depositos CTS'!X54,"04028")</f>
        <v>04028</v>
      </c>
      <c r="R10" s="113" t="str">
        <f>IF('Depositos CTS'!$B54="SI",'Depositos CTS'!Y54,"0")</f>
        <v>0</v>
      </c>
      <c r="S10" s="115" t="str">
        <f>IF('Depositos CTS'!$B54="SI",'Depositos CTS'!P54,"X")</f>
        <v>X</v>
      </c>
      <c r="T10" s="115" t="str">
        <f>IF('Depositos CTS'!$B54="SI",'Depositos CTS'!AC54,"315012200000")</f>
        <v>315012200000</v>
      </c>
      <c r="U10" s="113" t="str">
        <f>IF('Depositos CTS'!$B54="SI",'Depositos CTS'!T54,"000000")</f>
        <v>000000</v>
      </c>
      <c r="V10" s="113" t="str">
        <f>IF('Depositos CTS'!$B54="SI",'Depositos CTS'!U54,"999999999")</f>
        <v>999999999</v>
      </c>
      <c r="W10" s="113" t="str">
        <f>IF('Depositos CTS'!$B54="SI",'Depositos CTS'!V54,"xxx@xxx.xxx")</f>
        <v>xxx@xxx.xxx</v>
      </c>
      <c r="X10" s="113" t="str">
        <f>IF('Depositos CTS'!$B54="SI",'Depositos CTS'!Z54,"147")</f>
        <v>147</v>
      </c>
      <c r="Y10" s="112" t="str">
        <f>+'Depositos CTS'!AD54</f>
        <v/>
      </c>
      <c r="Z10" s="112" t="str">
        <f>+'Depositos CTS'!AE54</f>
        <v/>
      </c>
    </row>
    <row r="11" spans="1:26" x14ac:dyDescent="0.25">
      <c r="A11" s="112">
        <f>+'Depositos CTS'!A55</f>
        <v>10</v>
      </c>
      <c r="B11" s="113">
        <f>+'Depositos CTS'!B55</f>
        <v>0</v>
      </c>
      <c r="C11" s="123">
        <f>'Depositos CTS'!C55</f>
        <v>0</v>
      </c>
      <c r="D11" s="123">
        <f>'Depositos CTS'!D55</f>
        <v>0</v>
      </c>
      <c r="F11" s="114">
        <f>+'Depositos CTS'!E55</f>
        <v>0</v>
      </c>
      <c r="I11" s="114">
        <f>+'Depositos CTS'!F55</f>
        <v>0</v>
      </c>
      <c r="J11" s="113">
        <f>IF('Depositos CTS'!$B55="SI",'Depositos CTS'!G55,'Depositos CTS'!G55)</f>
        <v>0</v>
      </c>
      <c r="K11" s="113">
        <f>IF('Depositos CTS'!$B55="SI",'Depositos CTS'!H55,'Depositos CTS'!H55)</f>
        <v>0</v>
      </c>
      <c r="L11" s="113">
        <f>IF('Depositos CTS'!$B55="SI",'Depositos CTS'!I55,'Depositos CTS'!I55)</f>
        <v>0</v>
      </c>
      <c r="M11" s="113">
        <f>IF('Depositos CTS'!$B55="SI",'Depositos CTS'!J55,'Depositos CTS'!J55)</f>
        <v>0</v>
      </c>
      <c r="N11" s="115" t="str">
        <f>IF('Depositos CTS'!$B55="SI",'Depositos CTS'!K55,"01/01/2000")</f>
        <v>01/01/2000</v>
      </c>
      <c r="O11" s="116" t="str">
        <f>IF('Depositos CTS'!$B55="SI",'Depositos CTS'!L55,"6")</f>
        <v>6</v>
      </c>
      <c r="P11" s="115" t="str">
        <f>IF('Depositos CTS'!$B55="SI",'Depositos CTS'!M55,"M")</f>
        <v>M</v>
      </c>
      <c r="Q11" s="115" t="str">
        <f>IF('Depositos CTS'!$B55="SI",'Depositos CTS'!X55,"04028")</f>
        <v>04028</v>
      </c>
      <c r="R11" s="113" t="str">
        <f>IF('Depositos CTS'!$B55="SI",'Depositos CTS'!Y55,"0")</f>
        <v>0</v>
      </c>
      <c r="S11" s="115" t="str">
        <f>IF('Depositos CTS'!$B55="SI",'Depositos CTS'!P55,"X")</f>
        <v>X</v>
      </c>
      <c r="T11" s="115" t="str">
        <f>IF('Depositos CTS'!$B55="SI",'Depositos CTS'!AC55,"315012200000")</f>
        <v>315012200000</v>
      </c>
      <c r="U11" s="113" t="str">
        <f>IF('Depositos CTS'!$B55="SI",'Depositos CTS'!T55,"000000")</f>
        <v>000000</v>
      </c>
      <c r="V11" s="113" t="str">
        <f>IF('Depositos CTS'!$B55="SI",'Depositos CTS'!U55,"999999999")</f>
        <v>999999999</v>
      </c>
      <c r="W11" s="113" t="str">
        <f>IF('Depositos CTS'!$B55="SI",'Depositos CTS'!V55,"xxx@xxx.xxx")</f>
        <v>xxx@xxx.xxx</v>
      </c>
      <c r="X11" s="113" t="str">
        <f>IF('Depositos CTS'!$B55="SI",'Depositos CTS'!Z55,"147")</f>
        <v>147</v>
      </c>
      <c r="Y11" s="112" t="str">
        <f>+'Depositos CTS'!AD55</f>
        <v/>
      </c>
      <c r="Z11" s="112" t="str">
        <f>+'Depositos CTS'!AE55</f>
        <v/>
      </c>
    </row>
    <row r="12" spans="1:26" x14ac:dyDescent="0.25">
      <c r="A12" s="112">
        <f>+'Depositos CTS'!A56</f>
        <v>11</v>
      </c>
      <c r="B12" s="113">
        <f>+'Depositos CTS'!B56</f>
        <v>0</v>
      </c>
      <c r="C12" s="123">
        <f>'Depositos CTS'!C56</f>
        <v>0</v>
      </c>
      <c r="D12" s="123">
        <f>'Depositos CTS'!D56</f>
        <v>0</v>
      </c>
      <c r="F12" s="114">
        <f>+'Depositos CTS'!E56</f>
        <v>0</v>
      </c>
      <c r="I12" s="114">
        <f>+'Depositos CTS'!F56</f>
        <v>0</v>
      </c>
      <c r="J12" s="113">
        <f>IF('Depositos CTS'!$B56="SI",'Depositos CTS'!G56,'Depositos CTS'!G56)</f>
        <v>0</v>
      </c>
      <c r="K12" s="113">
        <f>IF('Depositos CTS'!$B56="SI",'Depositos CTS'!H56,'Depositos CTS'!H56)</f>
        <v>0</v>
      </c>
      <c r="L12" s="113">
        <f>IF('Depositos CTS'!$B56="SI",'Depositos CTS'!I56,'Depositos CTS'!I56)</f>
        <v>0</v>
      </c>
      <c r="M12" s="113">
        <f>IF('Depositos CTS'!$B56="SI",'Depositos CTS'!J56,'Depositos CTS'!J56)</f>
        <v>0</v>
      </c>
      <c r="N12" s="115" t="str">
        <f>IF('Depositos CTS'!$B56="SI",'Depositos CTS'!K56,"01/01/2000")</f>
        <v>01/01/2000</v>
      </c>
      <c r="O12" s="116" t="str">
        <f>IF('Depositos CTS'!$B56="SI",'Depositos CTS'!L56,"6")</f>
        <v>6</v>
      </c>
      <c r="P12" s="115" t="str">
        <f>IF('Depositos CTS'!$B56="SI",'Depositos CTS'!M56,"M")</f>
        <v>M</v>
      </c>
      <c r="Q12" s="115" t="str">
        <f>IF('Depositos CTS'!$B56="SI",'Depositos CTS'!X56,"04028")</f>
        <v>04028</v>
      </c>
      <c r="R12" s="113" t="str">
        <f>IF('Depositos CTS'!$B56="SI",'Depositos CTS'!Y56,"0")</f>
        <v>0</v>
      </c>
      <c r="S12" s="115" t="str">
        <f>IF('Depositos CTS'!$B56="SI",'Depositos CTS'!P56,"X")</f>
        <v>X</v>
      </c>
      <c r="T12" s="115" t="str">
        <f>IF('Depositos CTS'!$B56="SI",'Depositos CTS'!AC56,"315012200000")</f>
        <v>315012200000</v>
      </c>
      <c r="U12" s="113" t="str">
        <f>IF('Depositos CTS'!$B56="SI",'Depositos CTS'!T56,"000000")</f>
        <v>000000</v>
      </c>
      <c r="V12" s="113" t="str">
        <f>IF('Depositos CTS'!$B56="SI",'Depositos CTS'!U56,"999999999")</f>
        <v>999999999</v>
      </c>
      <c r="W12" s="113" t="str">
        <f>IF('Depositos CTS'!$B56="SI",'Depositos CTS'!V56,"xxx@xxx.xxx")</f>
        <v>xxx@xxx.xxx</v>
      </c>
      <c r="X12" s="113" t="str">
        <f>IF('Depositos CTS'!$B56="SI",'Depositos CTS'!Z56,"147")</f>
        <v>147</v>
      </c>
      <c r="Y12" s="112" t="str">
        <f>+'Depositos CTS'!AD56</f>
        <v/>
      </c>
      <c r="Z12" s="112" t="str">
        <f>+'Depositos CTS'!AE56</f>
        <v/>
      </c>
    </row>
    <row r="13" spans="1:26" x14ac:dyDescent="0.25">
      <c r="A13" s="112">
        <f>+'Depositos CTS'!A57</f>
        <v>12</v>
      </c>
      <c r="B13" s="113">
        <f>+'Depositos CTS'!B57</f>
        <v>0</v>
      </c>
      <c r="C13" s="123">
        <f>'Depositos CTS'!C57</f>
        <v>0</v>
      </c>
      <c r="D13" s="123">
        <f>'Depositos CTS'!D57</f>
        <v>0</v>
      </c>
      <c r="F13" s="114">
        <f>+'Depositos CTS'!E57</f>
        <v>0</v>
      </c>
      <c r="I13" s="114">
        <f>+'Depositos CTS'!F57</f>
        <v>0</v>
      </c>
      <c r="J13" s="113">
        <f>IF('Depositos CTS'!$B57="SI",'Depositos CTS'!G57,'Depositos CTS'!G57)</f>
        <v>0</v>
      </c>
      <c r="K13" s="113">
        <f>IF('Depositos CTS'!$B57="SI",'Depositos CTS'!H57,'Depositos CTS'!H57)</f>
        <v>0</v>
      </c>
      <c r="L13" s="113">
        <f>IF('Depositos CTS'!$B57="SI",'Depositos CTS'!I57,'Depositos CTS'!I57)</f>
        <v>0</v>
      </c>
      <c r="M13" s="113">
        <f>IF('Depositos CTS'!$B57="SI",'Depositos CTS'!J57,'Depositos CTS'!J57)</f>
        <v>0</v>
      </c>
      <c r="N13" s="115" t="str">
        <f>IF('Depositos CTS'!$B57="SI",'Depositos CTS'!K57,"01/01/2000")</f>
        <v>01/01/2000</v>
      </c>
      <c r="O13" s="116" t="str">
        <f>IF('Depositos CTS'!$B57="SI",'Depositos CTS'!L57,"6")</f>
        <v>6</v>
      </c>
      <c r="P13" s="115" t="str">
        <f>IF('Depositos CTS'!$B57="SI",'Depositos CTS'!M57,"M")</f>
        <v>M</v>
      </c>
      <c r="Q13" s="115" t="str">
        <f>IF('Depositos CTS'!$B57="SI",'Depositos CTS'!X57,"04028")</f>
        <v>04028</v>
      </c>
      <c r="R13" s="113" t="str">
        <f>IF('Depositos CTS'!$B57="SI",'Depositos CTS'!Y57,"0")</f>
        <v>0</v>
      </c>
      <c r="S13" s="115" t="str">
        <f>IF('Depositos CTS'!$B57="SI",'Depositos CTS'!P57,"X")</f>
        <v>X</v>
      </c>
      <c r="T13" s="115" t="str">
        <f>IF('Depositos CTS'!$B57="SI",'Depositos CTS'!AC57,"315012200000")</f>
        <v>315012200000</v>
      </c>
      <c r="U13" s="113" t="str">
        <f>IF('Depositos CTS'!$B57="SI",'Depositos CTS'!T57,"000000")</f>
        <v>000000</v>
      </c>
      <c r="V13" s="113" t="str">
        <f>IF('Depositos CTS'!$B57="SI",'Depositos CTS'!U57,"999999999")</f>
        <v>999999999</v>
      </c>
      <c r="W13" s="113" t="str">
        <f>IF('Depositos CTS'!$B57="SI",'Depositos CTS'!V57,"xxx@xxx.xxx")</f>
        <v>xxx@xxx.xxx</v>
      </c>
      <c r="X13" s="113" t="str">
        <f>IF('Depositos CTS'!$B57="SI",'Depositos CTS'!Z57,"147")</f>
        <v>147</v>
      </c>
      <c r="Y13" s="112" t="str">
        <f>+'Depositos CTS'!AD57</f>
        <v/>
      </c>
      <c r="Z13" s="112" t="str">
        <f>+'Depositos CTS'!AE57</f>
        <v/>
      </c>
    </row>
    <row r="14" spans="1:26" x14ac:dyDescent="0.25">
      <c r="A14" s="112">
        <f>+'Depositos CTS'!A58</f>
        <v>13</v>
      </c>
      <c r="B14" s="113">
        <f>+'Depositos CTS'!B58</f>
        <v>0</v>
      </c>
      <c r="C14" s="123">
        <f>'Depositos CTS'!C58</f>
        <v>0</v>
      </c>
      <c r="D14" s="123">
        <f>'Depositos CTS'!D58</f>
        <v>0</v>
      </c>
      <c r="F14" s="114">
        <f>+'Depositos CTS'!E58</f>
        <v>0</v>
      </c>
      <c r="I14" s="114">
        <f>+'Depositos CTS'!F58</f>
        <v>0</v>
      </c>
      <c r="J14" s="113">
        <f>IF('Depositos CTS'!$B58="SI",'Depositos CTS'!G58,'Depositos CTS'!G58)</f>
        <v>0</v>
      </c>
      <c r="K14" s="113">
        <f>IF('Depositos CTS'!$B58="SI",'Depositos CTS'!H58,'Depositos CTS'!H58)</f>
        <v>0</v>
      </c>
      <c r="L14" s="113">
        <f>IF('Depositos CTS'!$B58="SI",'Depositos CTS'!I58,'Depositos CTS'!I58)</f>
        <v>0</v>
      </c>
      <c r="M14" s="113">
        <f>IF('Depositos CTS'!$B58="SI",'Depositos CTS'!J58,'Depositos CTS'!J58)</f>
        <v>0</v>
      </c>
      <c r="N14" s="115" t="str">
        <f>IF('Depositos CTS'!$B58="SI",'Depositos CTS'!K58,"01/01/2000")</f>
        <v>01/01/2000</v>
      </c>
      <c r="O14" s="116" t="str">
        <f>IF('Depositos CTS'!$B58="SI",'Depositos CTS'!L58,"6")</f>
        <v>6</v>
      </c>
      <c r="P14" s="115" t="str">
        <f>IF('Depositos CTS'!$B58="SI",'Depositos CTS'!M58,"M")</f>
        <v>M</v>
      </c>
      <c r="Q14" s="115" t="str">
        <f>IF('Depositos CTS'!$B58="SI",'Depositos CTS'!X58,"04028")</f>
        <v>04028</v>
      </c>
      <c r="R14" s="113" t="str">
        <f>IF('Depositos CTS'!$B58="SI",'Depositos CTS'!Y58,"0")</f>
        <v>0</v>
      </c>
      <c r="S14" s="115" t="str">
        <f>IF('Depositos CTS'!$B58="SI",'Depositos CTS'!P58,"X")</f>
        <v>X</v>
      </c>
      <c r="T14" s="115" t="str">
        <f>IF('Depositos CTS'!$B58="SI",'Depositos CTS'!AC58,"315012200000")</f>
        <v>315012200000</v>
      </c>
      <c r="U14" s="113" t="str">
        <f>IF('Depositos CTS'!$B58="SI",'Depositos CTS'!T58,"000000")</f>
        <v>000000</v>
      </c>
      <c r="V14" s="113" t="str">
        <f>IF('Depositos CTS'!$B58="SI",'Depositos CTS'!U58,"999999999")</f>
        <v>999999999</v>
      </c>
      <c r="W14" s="113" t="str">
        <f>IF('Depositos CTS'!$B58="SI",'Depositos CTS'!V58,"xxx@xxx.xxx")</f>
        <v>xxx@xxx.xxx</v>
      </c>
      <c r="X14" s="113" t="str">
        <f>IF('Depositos CTS'!$B58="SI",'Depositos CTS'!Z58,"147")</f>
        <v>147</v>
      </c>
      <c r="Y14" s="112" t="str">
        <f>+'Depositos CTS'!AD58</f>
        <v/>
      </c>
      <c r="Z14" s="112" t="str">
        <f>+'Depositos CTS'!AE58</f>
        <v/>
      </c>
    </row>
    <row r="15" spans="1:26" x14ac:dyDescent="0.25">
      <c r="A15" s="112">
        <f>+'Depositos CTS'!A59</f>
        <v>14</v>
      </c>
      <c r="B15" s="113">
        <f>+'Depositos CTS'!B59</f>
        <v>0</v>
      </c>
      <c r="C15" s="123">
        <f>'Depositos CTS'!C59</f>
        <v>0</v>
      </c>
      <c r="D15" s="123">
        <f>'Depositos CTS'!D59</f>
        <v>0</v>
      </c>
      <c r="F15" s="114">
        <f>+'Depositos CTS'!E59</f>
        <v>0</v>
      </c>
      <c r="I15" s="114">
        <f>+'Depositos CTS'!F59</f>
        <v>0</v>
      </c>
      <c r="J15" s="113">
        <f>IF('Depositos CTS'!$B59="SI",'Depositos CTS'!G59,'Depositos CTS'!G59)</f>
        <v>0</v>
      </c>
      <c r="K15" s="113">
        <f>IF('Depositos CTS'!$B59="SI",'Depositos CTS'!H59,'Depositos CTS'!H59)</f>
        <v>0</v>
      </c>
      <c r="L15" s="113">
        <f>IF('Depositos CTS'!$B59="SI",'Depositos CTS'!I59,'Depositos CTS'!I59)</f>
        <v>0</v>
      </c>
      <c r="M15" s="113">
        <f>IF('Depositos CTS'!$B59="SI",'Depositos CTS'!J59,'Depositos CTS'!J59)</f>
        <v>0</v>
      </c>
      <c r="N15" s="115" t="str">
        <f>IF('Depositos CTS'!$B59="SI",'Depositos CTS'!K59,"01/01/2000")</f>
        <v>01/01/2000</v>
      </c>
      <c r="O15" s="116" t="str">
        <f>IF('Depositos CTS'!$B59="SI",'Depositos CTS'!L59,"6")</f>
        <v>6</v>
      </c>
      <c r="P15" s="115" t="str">
        <f>IF('Depositos CTS'!$B59="SI",'Depositos CTS'!M59,"M")</f>
        <v>M</v>
      </c>
      <c r="Q15" s="115" t="str">
        <f>IF('Depositos CTS'!$B59="SI",'Depositos CTS'!X59,"04028")</f>
        <v>04028</v>
      </c>
      <c r="R15" s="113" t="str">
        <f>IF('Depositos CTS'!$B59="SI",'Depositos CTS'!Y59,"0")</f>
        <v>0</v>
      </c>
      <c r="S15" s="115" t="str">
        <f>IF('Depositos CTS'!$B59="SI",'Depositos CTS'!P59,"X")</f>
        <v>X</v>
      </c>
      <c r="T15" s="115" t="str">
        <f>IF('Depositos CTS'!$B59="SI",'Depositos CTS'!AC59,"315012200000")</f>
        <v>315012200000</v>
      </c>
      <c r="U15" s="113" t="str">
        <f>IF('Depositos CTS'!$B59="SI",'Depositos CTS'!T59,"000000")</f>
        <v>000000</v>
      </c>
      <c r="V15" s="113" t="str">
        <f>IF('Depositos CTS'!$B59="SI",'Depositos CTS'!U59,"999999999")</f>
        <v>999999999</v>
      </c>
      <c r="W15" s="113" t="str">
        <f>IF('Depositos CTS'!$B59="SI",'Depositos CTS'!V59,"xxx@xxx.xxx")</f>
        <v>xxx@xxx.xxx</v>
      </c>
      <c r="X15" s="113" t="str">
        <f>IF('Depositos CTS'!$B59="SI",'Depositos CTS'!Z59,"147")</f>
        <v>147</v>
      </c>
      <c r="Y15" s="112" t="str">
        <f>+'Depositos CTS'!AD59</f>
        <v/>
      </c>
      <c r="Z15" s="112" t="str">
        <f>+'Depositos CTS'!AE59</f>
        <v/>
      </c>
    </row>
    <row r="16" spans="1:26" x14ac:dyDescent="0.25">
      <c r="A16" s="112">
        <f>+'Depositos CTS'!A60</f>
        <v>15</v>
      </c>
      <c r="B16" s="113">
        <f>+'Depositos CTS'!B60</f>
        <v>0</v>
      </c>
      <c r="C16" s="123">
        <f>'Depositos CTS'!C60</f>
        <v>0</v>
      </c>
      <c r="D16" s="123">
        <f>'Depositos CTS'!D60</f>
        <v>0</v>
      </c>
      <c r="F16" s="114">
        <f>+'Depositos CTS'!E60</f>
        <v>0</v>
      </c>
      <c r="I16" s="114">
        <f>+'Depositos CTS'!F60</f>
        <v>0</v>
      </c>
      <c r="J16" s="113">
        <f>IF('Depositos CTS'!$B60="SI",'Depositos CTS'!G60,'Depositos CTS'!G60)</f>
        <v>0</v>
      </c>
      <c r="K16" s="113">
        <f>IF('Depositos CTS'!$B60="SI",'Depositos CTS'!H60,'Depositos CTS'!H60)</f>
        <v>0</v>
      </c>
      <c r="L16" s="113">
        <f>IF('Depositos CTS'!$B60="SI",'Depositos CTS'!I60,'Depositos CTS'!I60)</f>
        <v>0</v>
      </c>
      <c r="M16" s="113">
        <f>IF('Depositos CTS'!$B60="SI",'Depositos CTS'!J60,'Depositos CTS'!J60)</f>
        <v>0</v>
      </c>
      <c r="N16" s="115" t="str">
        <f>IF('Depositos CTS'!$B60="SI",'Depositos CTS'!K60,"01/01/2000")</f>
        <v>01/01/2000</v>
      </c>
      <c r="O16" s="116" t="str">
        <f>IF('Depositos CTS'!$B60="SI",'Depositos CTS'!L60,"6")</f>
        <v>6</v>
      </c>
      <c r="P16" s="115" t="str">
        <f>IF('Depositos CTS'!$B60="SI",'Depositos CTS'!M60,"M")</f>
        <v>M</v>
      </c>
      <c r="Q16" s="115" t="str">
        <f>IF('Depositos CTS'!$B60="SI",'Depositos CTS'!X60,"04028")</f>
        <v>04028</v>
      </c>
      <c r="R16" s="113" t="str">
        <f>IF('Depositos CTS'!$B60="SI",'Depositos CTS'!Y60,"0")</f>
        <v>0</v>
      </c>
      <c r="S16" s="115" t="str">
        <f>IF('Depositos CTS'!$B60="SI",'Depositos CTS'!P60,"X")</f>
        <v>X</v>
      </c>
      <c r="T16" s="115" t="str">
        <f>IF('Depositos CTS'!$B60="SI",'Depositos CTS'!AC60,"315012200000")</f>
        <v>315012200000</v>
      </c>
      <c r="U16" s="113" t="str">
        <f>IF('Depositos CTS'!$B60="SI",'Depositos CTS'!T60,"000000")</f>
        <v>000000</v>
      </c>
      <c r="V16" s="113" t="str">
        <f>IF('Depositos CTS'!$B60="SI",'Depositos CTS'!U60,"999999999")</f>
        <v>999999999</v>
      </c>
      <c r="W16" s="113" t="str">
        <f>IF('Depositos CTS'!$B60="SI",'Depositos CTS'!V60,"xxx@xxx.xxx")</f>
        <v>xxx@xxx.xxx</v>
      </c>
      <c r="X16" s="113" t="str">
        <f>IF('Depositos CTS'!$B60="SI",'Depositos CTS'!Z60,"147")</f>
        <v>147</v>
      </c>
      <c r="Y16" s="112" t="str">
        <f>+'Depositos CTS'!AD60</f>
        <v/>
      </c>
      <c r="Z16" s="112" t="str">
        <f>+'Depositos CTS'!AE60</f>
        <v/>
      </c>
    </row>
    <row r="17" spans="1:26" x14ac:dyDescent="0.25">
      <c r="A17" s="112">
        <f>+'Depositos CTS'!A61</f>
        <v>16</v>
      </c>
      <c r="B17" s="113">
        <f>+'Depositos CTS'!B61</f>
        <v>0</v>
      </c>
      <c r="C17" s="123">
        <f>'Depositos CTS'!C61</f>
        <v>0</v>
      </c>
      <c r="D17" s="123">
        <f>'Depositos CTS'!D61</f>
        <v>0</v>
      </c>
      <c r="F17" s="114">
        <f>+'Depositos CTS'!E61</f>
        <v>0</v>
      </c>
      <c r="I17" s="114">
        <f>+'Depositos CTS'!F61</f>
        <v>0</v>
      </c>
      <c r="J17" s="113">
        <f>IF('Depositos CTS'!$B61="SI",'Depositos CTS'!G61,'Depositos CTS'!G61)</f>
        <v>0</v>
      </c>
      <c r="K17" s="113">
        <f>IF('Depositos CTS'!$B61="SI",'Depositos CTS'!H61,'Depositos CTS'!H61)</f>
        <v>0</v>
      </c>
      <c r="L17" s="113">
        <f>IF('Depositos CTS'!$B61="SI",'Depositos CTS'!I61,'Depositos CTS'!I61)</f>
        <v>0</v>
      </c>
      <c r="M17" s="113">
        <f>IF('Depositos CTS'!$B61="SI",'Depositos CTS'!J61,'Depositos CTS'!J61)</f>
        <v>0</v>
      </c>
      <c r="N17" s="115" t="str">
        <f>IF('Depositos CTS'!$B61="SI",'Depositos CTS'!K61,"01/01/2000")</f>
        <v>01/01/2000</v>
      </c>
      <c r="O17" s="116" t="str">
        <f>IF('Depositos CTS'!$B61="SI",'Depositos CTS'!L61,"6")</f>
        <v>6</v>
      </c>
      <c r="P17" s="115" t="str">
        <f>IF('Depositos CTS'!$B61="SI",'Depositos CTS'!M61,"M")</f>
        <v>M</v>
      </c>
      <c r="Q17" s="115" t="str">
        <f>IF('Depositos CTS'!$B61="SI",'Depositos CTS'!X61,"04028")</f>
        <v>04028</v>
      </c>
      <c r="R17" s="113" t="str">
        <f>IF('Depositos CTS'!$B61="SI",'Depositos CTS'!Y61,"0")</f>
        <v>0</v>
      </c>
      <c r="S17" s="115" t="str">
        <f>IF('Depositos CTS'!$B61="SI",'Depositos CTS'!P61,"X")</f>
        <v>X</v>
      </c>
      <c r="T17" s="115" t="str">
        <f>IF('Depositos CTS'!$B61="SI",'Depositos CTS'!AC61,"315012200000")</f>
        <v>315012200000</v>
      </c>
      <c r="U17" s="113" t="str">
        <f>IF('Depositos CTS'!$B61="SI",'Depositos CTS'!T61,"000000")</f>
        <v>000000</v>
      </c>
      <c r="V17" s="113" t="str">
        <f>IF('Depositos CTS'!$B61="SI",'Depositos CTS'!U61,"999999999")</f>
        <v>999999999</v>
      </c>
      <c r="W17" s="113" t="str">
        <f>IF('Depositos CTS'!$B61="SI",'Depositos CTS'!V61,"xxx@xxx.xxx")</f>
        <v>xxx@xxx.xxx</v>
      </c>
      <c r="X17" s="113" t="str">
        <f>IF('Depositos CTS'!$B61="SI",'Depositos CTS'!Z61,"147")</f>
        <v>147</v>
      </c>
      <c r="Y17" s="112" t="str">
        <f>+'Depositos CTS'!AD61</f>
        <v/>
      </c>
      <c r="Z17" s="112" t="str">
        <f>+'Depositos CTS'!AE61</f>
        <v/>
      </c>
    </row>
    <row r="18" spans="1:26" x14ac:dyDescent="0.25">
      <c r="A18" s="112">
        <f>+'Depositos CTS'!A62</f>
        <v>17</v>
      </c>
      <c r="B18" s="113">
        <f>+'Depositos CTS'!B62</f>
        <v>0</v>
      </c>
      <c r="C18" s="123">
        <f>'Depositos CTS'!C62</f>
        <v>0</v>
      </c>
      <c r="D18" s="123">
        <f>'Depositos CTS'!D62</f>
        <v>0</v>
      </c>
      <c r="F18" s="114">
        <f>+'Depositos CTS'!E62</f>
        <v>0</v>
      </c>
      <c r="I18" s="114">
        <f>+'Depositos CTS'!F62</f>
        <v>0</v>
      </c>
      <c r="J18" s="113">
        <f>IF('Depositos CTS'!$B62="SI",'Depositos CTS'!G62,'Depositos CTS'!G62)</f>
        <v>0</v>
      </c>
      <c r="K18" s="113">
        <f>IF('Depositos CTS'!$B62="SI",'Depositos CTS'!H62,'Depositos CTS'!H62)</f>
        <v>0</v>
      </c>
      <c r="L18" s="113">
        <f>IF('Depositos CTS'!$B62="SI",'Depositos CTS'!I62,'Depositos CTS'!I62)</f>
        <v>0</v>
      </c>
      <c r="M18" s="113">
        <f>IF('Depositos CTS'!$B62="SI",'Depositos CTS'!J62,'Depositos CTS'!J62)</f>
        <v>0</v>
      </c>
      <c r="N18" s="115" t="str">
        <f>IF('Depositos CTS'!$B62="SI",'Depositos CTS'!K62,"01/01/2000")</f>
        <v>01/01/2000</v>
      </c>
      <c r="O18" s="116" t="str">
        <f>IF('Depositos CTS'!$B62="SI",'Depositos CTS'!L62,"6")</f>
        <v>6</v>
      </c>
      <c r="P18" s="115" t="str">
        <f>IF('Depositos CTS'!$B62="SI",'Depositos CTS'!M62,"M")</f>
        <v>M</v>
      </c>
      <c r="Q18" s="115" t="str">
        <f>IF('Depositos CTS'!$B62="SI",'Depositos CTS'!X62,"04028")</f>
        <v>04028</v>
      </c>
      <c r="R18" s="113" t="str">
        <f>IF('Depositos CTS'!$B62="SI",'Depositos CTS'!Y62,"0")</f>
        <v>0</v>
      </c>
      <c r="S18" s="115" t="str">
        <f>IF('Depositos CTS'!$B62="SI",'Depositos CTS'!P62,"X")</f>
        <v>X</v>
      </c>
      <c r="T18" s="115" t="str">
        <f>IF('Depositos CTS'!$B62="SI",'Depositos CTS'!AC62,"315012200000")</f>
        <v>315012200000</v>
      </c>
      <c r="U18" s="113" t="str">
        <f>IF('Depositos CTS'!$B62="SI",'Depositos CTS'!T62,"000000")</f>
        <v>000000</v>
      </c>
      <c r="V18" s="113" t="str">
        <f>IF('Depositos CTS'!$B62="SI",'Depositos CTS'!U62,"999999999")</f>
        <v>999999999</v>
      </c>
      <c r="W18" s="113" t="str">
        <f>IF('Depositos CTS'!$B62="SI",'Depositos CTS'!V62,"xxx@xxx.xxx")</f>
        <v>xxx@xxx.xxx</v>
      </c>
      <c r="X18" s="113" t="str">
        <f>IF('Depositos CTS'!$B62="SI",'Depositos CTS'!Z62,"147")</f>
        <v>147</v>
      </c>
      <c r="Y18" s="112" t="str">
        <f>+'Depositos CTS'!AD62</f>
        <v/>
      </c>
      <c r="Z18" s="112" t="str">
        <f>+'Depositos CTS'!AE62</f>
        <v/>
      </c>
    </row>
    <row r="19" spans="1:26" x14ac:dyDescent="0.25">
      <c r="A19" s="112">
        <f>+'Depositos CTS'!A63</f>
        <v>18</v>
      </c>
      <c r="B19" s="113">
        <f>+'Depositos CTS'!B63</f>
        <v>0</v>
      </c>
      <c r="C19" s="123">
        <f>'Depositos CTS'!C63</f>
        <v>0</v>
      </c>
      <c r="D19" s="123">
        <f>'Depositos CTS'!D63</f>
        <v>0</v>
      </c>
      <c r="F19" s="114">
        <f>+'Depositos CTS'!E63</f>
        <v>0</v>
      </c>
      <c r="I19" s="114">
        <f>+'Depositos CTS'!F63</f>
        <v>0</v>
      </c>
      <c r="J19" s="113">
        <f>IF('Depositos CTS'!$B63="SI",'Depositos CTS'!G63,'Depositos CTS'!G63)</f>
        <v>0</v>
      </c>
      <c r="K19" s="113">
        <f>IF('Depositos CTS'!$B63="SI",'Depositos CTS'!H63,'Depositos CTS'!H63)</f>
        <v>0</v>
      </c>
      <c r="L19" s="113">
        <f>IF('Depositos CTS'!$B63="SI",'Depositos CTS'!I63,'Depositos CTS'!I63)</f>
        <v>0</v>
      </c>
      <c r="M19" s="113">
        <f>IF('Depositos CTS'!$B63="SI",'Depositos CTS'!J63,'Depositos CTS'!J63)</f>
        <v>0</v>
      </c>
      <c r="N19" s="115" t="str">
        <f>IF('Depositos CTS'!$B63="SI",'Depositos CTS'!K63,"01/01/2000")</f>
        <v>01/01/2000</v>
      </c>
      <c r="O19" s="116" t="str">
        <f>IF('Depositos CTS'!$B63="SI",'Depositos CTS'!L63,"6")</f>
        <v>6</v>
      </c>
      <c r="P19" s="115" t="str">
        <f>IF('Depositos CTS'!$B63="SI",'Depositos CTS'!M63,"M")</f>
        <v>M</v>
      </c>
      <c r="Q19" s="115" t="str">
        <f>IF('Depositos CTS'!$B63="SI",'Depositos CTS'!X63,"04028")</f>
        <v>04028</v>
      </c>
      <c r="R19" s="113" t="str">
        <f>IF('Depositos CTS'!$B63="SI",'Depositos CTS'!Y63,"0")</f>
        <v>0</v>
      </c>
      <c r="S19" s="115" t="str">
        <f>IF('Depositos CTS'!$B63="SI",'Depositos CTS'!P63,"X")</f>
        <v>X</v>
      </c>
      <c r="T19" s="115" t="str">
        <f>IF('Depositos CTS'!$B63="SI",'Depositos CTS'!AC63,"315012200000")</f>
        <v>315012200000</v>
      </c>
      <c r="U19" s="113" t="str">
        <f>IF('Depositos CTS'!$B63="SI",'Depositos CTS'!T63,"000000")</f>
        <v>000000</v>
      </c>
      <c r="V19" s="113" t="str">
        <f>IF('Depositos CTS'!$B63="SI",'Depositos CTS'!U63,"999999999")</f>
        <v>999999999</v>
      </c>
      <c r="W19" s="113" t="str">
        <f>IF('Depositos CTS'!$B63="SI",'Depositos CTS'!V63,"xxx@xxx.xxx")</f>
        <v>xxx@xxx.xxx</v>
      </c>
      <c r="X19" s="113" t="str">
        <f>IF('Depositos CTS'!$B63="SI",'Depositos CTS'!Z63,"147")</f>
        <v>147</v>
      </c>
      <c r="Y19" s="112" t="str">
        <f>+'Depositos CTS'!AD63</f>
        <v/>
      </c>
      <c r="Z19" s="112" t="str">
        <f>+'Depositos CTS'!AE63</f>
        <v/>
      </c>
    </row>
    <row r="20" spans="1:26" x14ac:dyDescent="0.25">
      <c r="A20" s="112">
        <f>+'Depositos CTS'!A64</f>
        <v>19</v>
      </c>
      <c r="B20" s="113">
        <f>+'Depositos CTS'!B64</f>
        <v>0</v>
      </c>
      <c r="C20" s="123">
        <f>'Depositos CTS'!C64</f>
        <v>0</v>
      </c>
      <c r="D20" s="123">
        <f>'Depositos CTS'!D64</f>
        <v>0</v>
      </c>
      <c r="F20" s="114">
        <f>+'Depositos CTS'!E64</f>
        <v>0</v>
      </c>
      <c r="I20" s="114">
        <f>+'Depositos CTS'!F64</f>
        <v>0</v>
      </c>
      <c r="J20" s="113">
        <f>IF('Depositos CTS'!$B64="SI",'Depositos CTS'!G64,'Depositos CTS'!G64)</f>
        <v>0</v>
      </c>
      <c r="K20" s="113">
        <f>IF('Depositos CTS'!$B64="SI",'Depositos CTS'!H64,'Depositos CTS'!H64)</f>
        <v>0</v>
      </c>
      <c r="L20" s="113">
        <f>IF('Depositos CTS'!$B64="SI",'Depositos CTS'!I64,'Depositos CTS'!I64)</f>
        <v>0</v>
      </c>
      <c r="M20" s="113">
        <f>IF('Depositos CTS'!$B64="SI",'Depositos CTS'!J64,'Depositos CTS'!J64)</f>
        <v>0</v>
      </c>
      <c r="N20" s="115" t="str">
        <f>IF('Depositos CTS'!$B64="SI",'Depositos CTS'!K64,"01/01/2000")</f>
        <v>01/01/2000</v>
      </c>
      <c r="O20" s="116" t="str">
        <f>IF('Depositos CTS'!$B64="SI",'Depositos CTS'!L64,"6")</f>
        <v>6</v>
      </c>
      <c r="P20" s="115" t="str">
        <f>IF('Depositos CTS'!$B64="SI",'Depositos CTS'!M64,"M")</f>
        <v>M</v>
      </c>
      <c r="Q20" s="115" t="str">
        <f>IF('Depositos CTS'!$B64="SI",'Depositos CTS'!X64,"04028")</f>
        <v>04028</v>
      </c>
      <c r="R20" s="113" t="str">
        <f>IF('Depositos CTS'!$B64="SI",'Depositos CTS'!Y64,"0")</f>
        <v>0</v>
      </c>
      <c r="S20" s="115" t="str">
        <f>IF('Depositos CTS'!$B64="SI",'Depositos CTS'!P64,"X")</f>
        <v>X</v>
      </c>
      <c r="T20" s="115" t="str">
        <f>IF('Depositos CTS'!$B64="SI",'Depositos CTS'!AC64,"315012200000")</f>
        <v>315012200000</v>
      </c>
      <c r="U20" s="113" t="str">
        <f>IF('Depositos CTS'!$B64="SI",'Depositos CTS'!T64,"000000")</f>
        <v>000000</v>
      </c>
      <c r="V20" s="113" t="str">
        <f>IF('Depositos CTS'!$B64="SI",'Depositos CTS'!U64,"999999999")</f>
        <v>999999999</v>
      </c>
      <c r="W20" s="113" t="str">
        <f>IF('Depositos CTS'!$B64="SI",'Depositos CTS'!V64,"xxx@xxx.xxx")</f>
        <v>xxx@xxx.xxx</v>
      </c>
      <c r="X20" s="113" t="str">
        <f>IF('Depositos CTS'!$B64="SI",'Depositos CTS'!Z64,"147")</f>
        <v>147</v>
      </c>
      <c r="Y20" s="112" t="str">
        <f>+'Depositos CTS'!AD64</f>
        <v/>
      </c>
      <c r="Z20" s="112" t="str">
        <f>+'Depositos CTS'!AE64</f>
        <v/>
      </c>
    </row>
    <row r="21" spans="1:26" x14ac:dyDescent="0.25">
      <c r="A21" s="112">
        <f>+'Depositos CTS'!A65</f>
        <v>20</v>
      </c>
      <c r="B21" s="113">
        <f>+'Depositos CTS'!B65</f>
        <v>0</v>
      </c>
      <c r="C21" s="123">
        <f>'Depositos CTS'!C65</f>
        <v>0</v>
      </c>
      <c r="D21" s="123">
        <f>'Depositos CTS'!D65</f>
        <v>0</v>
      </c>
      <c r="F21" s="114">
        <f>+'Depositos CTS'!E65</f>
        <v>0</v>
      </c>
      <c r="I21" s="114">
        <f>+'Depositos CTS'!F65</f>
        <v>0</v>
      </c>
      <c r="J21" s="113">
        <f>IF('Depositos CTS'!$B65="SI",'Depositos CTS'!G65,'Depositos CTS'!G65)</f>
        <v>0</v>
      </c>
      <c r="K21" s="113">
        <f>IF('Depositos CTS'!$B65="SI",'Depositos CTS'!H65,'Depositos CTS'!H65)</f>
        <v>0</v>
      </c>
      <c r="L21" s="113">
        <f>IF('Depositos CTS'!$B65="SI",'Depositos CTS'!I65,'Depositos CTS'!I65)</f>
        <v>0</v>
      </c>
      <c r="M21" s="113">
        <f>IF('Depositos CTS'!$B65="SI",'Depositos CTS'!J65,'Depositos CTS'!J65)</f>
        <v>0</v>
      </c>
      <c r="N21" s="115" t="str">
        <f>IF('Depositos CTS'!$B65="SI",'Depositos CTS'!K65,"01/01/2000")</f>
        <v>01/01/2000</v>
      </c>
      <c r="O21" s="116" t="str">
        <f>IF('Depositos CTS'!$B65="SI",'Depositos CTS'!L65,"6")</f>
        <v>6</v>
      </c>
      <c r="P21" s="115" t="str">
        <f>IF('Depositos CTS'!$B65="SI",'Depositos CTS'!M65,"M")</f>
        <v>M</v>
      </c>
      <c r="Q21" s="115" t="str">
        <f>IF('Depositos CTS'!$B65="SI",'Depositos CTS'!X65,"04028")</f>
        <v>04028</v>
      </c>
      <c r="R21" s="113" t="str">
        <f>IF('Depositos CTS'!$B65="SI",'Depositos CTS'!Y65,"0")</f>
        <v>0</v>
      </c>
      <c r="S21" s="115" t="str">
        <f>IF('Depositos CTS'!$B65="SI",'Depositos CTS'!P65,"X")</f>
        <v>X</v>
      </c>
      <c r="T21" s="115" t="str">
        <f>IF('Depositos CTS'!$B65="SI",'Depositos CTS'!AC65,"315012200000")</f>
        <v>315012200000</v>
      </c>
      <c r="U21" s="113" t="str">
        <f>IF('Depositos CTS'!$B65="SI",'Depositos CTS'!T65,"000000")</f>
        <v>000000</v>
      </c>
      <c r="V21" s="113" t="str">
        <f>IF('Depositos CTS'!$B65="SI",'Depositos CTS'!U65,"999999999")</f>
        <v>999999999</v>
      </c>
      <c r="W21" s="113" t="str">
        <f>IF('Depositos CTS'!$B65="SI",'Depositos CTS'!V65,"xxx@xxx.xxx")</f>
        <v>xxx@xxx.xxx</v>
      </c>
      <c r="X21" s="113" t="str">
        <f>IF('Depositos CTS'!$B65="SI",'Depositos CTS'!Z65,"147")</f>
        <v>147</v>
      </c>
      <c r="Y21" s="112" t="str">
        <f>+'Depositos CTS'!AD65</f>
        <v/>
      </c>
      <c r="Z21" s="112" t="str">
        <f>+'Depositos CTS'!AE65</f>
        <v/>
      </c>
    </row>
    <row r="22" spans="1:26" x14ac:dyDescent="0.25">
      <c r="A22" s="112">
        <f>+'Depositos CTS'!A66</f>
        <v>21</v>
      </c>
      <c r="B22" s="113">
        <f>+'Depositos CTS'!B66</f>
        <v>0</v>
      </c>
      <c r="C22" s="123">
        <f>'Depositos CTS'!C66</f>
        <v>0</v>
      </c>
      <c r="D22" s="123">
        <f>'Depositos CTS'!D66</f>
        <v>0</v>
      </c>
      <c r="F22" s="114">
        <f>+'Depositos CTS'!E66</f>
        <v>0</v>
      </c>
      <c r="I22" s="114">
        <f>+'Depositos CTS'!F66</f>
        <v>0</v>
      </c>
      <c r="J22" s="113">
        <f>IF('Depositos CTS'!$B66="SI",'Depositos CTS'!G66,'Depositos CTS'!G66)</f>
        <v>0</v>
      </c>
      <c r="K22" s="113">
        <f>IF('Depositos CTS'!$B66="SI",'Depositos CTS'!H66,'Depositos CTS'!H66)</f>
        <v>0</v>
      </c>
      <c r="L22" s="113">
        <f>IF('Depositos CTS'!$B66="SI",'Depositos CTS'!I66,'Depositos CTS'!I66)</f>
        <v>0</v>
      </c>
      <c r="M22" s="113">
        <f>IF('Depositos CTS'!$B66="SI",'Depositos CTS'!J66,'Depositos CTS'!J66)</f>
        <v>0</v>
      </c>
      <c r="N22" s="115" t="str">
        <f>IF('Depositos CTS'!$B66="SI",'Depositos CTS'!K66,"01/01/2000")</f>
        <v>01/01/2000</v>
      </c>
      <c r="O22" s="116" t="str">
        <f>IF('Depositos CTS'!$B66="SI",'Depositos CTS'!L66,"6")</f>
        <v>6</v>
      </c>
      <c r="P22" s="115" t="str">
        <f>IF('Depositos CTS'!$B66="SI",'Depositos CTS'!M66,"M")</f>
        <v>M</v>
      </c>
      <c r="Q22" s="115" t="str">
        <f>IF('Depositos CTS'!$B66="SI",'Depositos CTS'!X66,"04028")</f>
        <v>04028</v>
      </c>
      <c r="R22" s="113" t="str">
        <f>IF('Depositos CTS'!$B66="SI",'Depositos CTS'!Y66,"0")</f>
        <v>0</v>
      </c>
      <c r="S22" s="115" t="str">
        <f>IF('Depositos CTS'!$B66="SI",'Depositos CTS'!P66,"X")</f>
        <v>X</v>
      </c>
      <c r="T22" s="115" t="str">
        <f>IF('Depositos CTS'!$B66="SI",'Depositos CTS'!AC66,"315012200000")</f>
        <v>315012200000</v>
      </c>
      <c r="U22" s="113" t="str">
        <f>IF('Depositos CTS'!$B66="SI",'Depositos CTS'!T66,"000000")</f>
        <v>000000</v>
      </c>
      <c r="V22" s="113" t="str">
        <f>IF('Depositos CTS'!$B66="SI",'Depositos CTS'!U66,"999999999")</f>
        <v>999999999</v>
      </c>
      <c r="W22" s="113" t="str">
        <f>IF('Depositos CTS'!$B66="SI",'Depositos CTS'!V66,"xxx@xxx.xxx")</f>
        <v>xxx@xxx.xxx</v>
      </c>
      <c r="X22" s="113" t="str">
        <f>IF('Depositos CTS'!$B66="SI",'Depositos CTS'!Z66,"147")</f>
        <v>147</v>
      </c>
      <c r="Y22" s="112" t="str">
        <f>+'Depositos CTS'!AD66</f>
        <v/>
      </c>
      <c r="Z22" s="112" t="str">
        <f>+'Depositos CTS'!AE66</f>
        <v/>
      </c>
    </row>
    <row r="23" spans="1:26" x14ac:dyDescent="0.25">
      <c r="A23" s="112">
        <f>+'Depositos CTS'!A67</f>
        <v>22</v>
      </c>
      <c r="B23" s="113">
        <f>+'Depositos CTS'!B67</f>
        <v>0</v>
      </c>
      <c r="C23" s="123">
        <f>'Depositos CTS'!C67</f>
        <v>0</v>
      </c>
      <c r="D23" s="123">
        <f>'Depositos CTS'!D67</f>
        <v>0</v>
      </c>
      <c r="F23" s="114">
        <f>+'Depositos CTS'!E67</f>
        <v>0</v>
      </c>
      <c r="I23" s="114">
        <f>+'Depositos CTS'!F67</f>
        <v>0</v>
      </c>
      <c r="J23" s="113">
        <f>IF('Depositos CTS'!$B67="SI",'Depositos CTS'!G67,'Depositos CTS'!G67)</f>
        <v>0</v>
      </c>
      <c r="K23" s="113">
        <f>IF('Depositos CTS'!$B67="SI",'Depositos CTS'!H67,'Depositos CTS'!H67)</f>
        <v>0</v>
      </c>
      <c r="L23" s="113">
        <f>IF('Depositos CTS'!$B67="SI",'Depositos CTS'!I67,'Depositos CTS'!I67)</f>
        <v>0</v>
      </c>
      <c r="M23" s="113">
        <f>IF('Depositos CTS'!$B67="SI",'Depositos CTS'!J67,'Depositos CTS'!J67)</f>
        <v>0</v>
      </c>
      <c r="N23" s="115" t="str">
        <f>IF('Depositos CTS'!$B67="SI",'Depositos CTS'!K67,"01/01/2000")</f>
        <v>01/01/2000</v>
      </c>
      <c r="O23" s="116" t="str">
        <f>IF('Depositos CTS'!$B67="SI",'Depositos CTS'!L67,"6")</f>
        <v>6</v>
      </c>
      <c r="P23" s="115" t="str">
        <f>IF('Depositos CTS'!$B67="SI",'Depositos CTS'!M67,"M")</f>
        <v>M</v>
      </c>
      <c r="Q23" s="115" t="str">
        <f>IF('Depositos CTS'!$B67="SI",'Depositos CTS'!X67,"04028")</f>
        <v>04028</v>
      </c>
      <c r="R23" s="113" t="str">
        <f>IF('Depositos CTS'!$B67="SI",'Depositos CTS'!Y67,"0")</f>
        <v>0</v>
      </c>
      <c r="S23" s="115" t="str">
        <f>IF('Depositos CTS'!$B67="SI",'Depositos CTS'!P67,"X")</f>
        <v>X</v>
      </c>
      <c r="T23" s="115" t="str">
        <f>IF('Depositos CTS'!$B67="SI",'Depositos CTS'!AC67,"315012200000")</f>
        <v>315012200000</v>
      </c>
      <c r="U23" s="113" t="str">
        <f>IF('Depositos CTS'!$B67="SI",'Depositos CTS'!T67,"000000")</f>
        <v>000000</v>
      </c>
      <c r="V23" s="113" t="str">
        <f>IF('Depositos CTS'!$B67="SI",'Depositos CTS'!U67,"999999999")</f>
        <v>999999999</v>
      </c>
      <c r="W23" s="113" t="str">
        <f>IF('Depositos CTS'!$B67="SI",'Depositos CTS'!V67,"xxx@xxx.xxx")</f>
        <v>xxx@xxx.xxx</v>
      </c>
      <c r="X23" s="113" t="str">
        <f>IF('Depositos CTS'!$B67="SI",'Depositos CTS'!Z67,"147")</f>
        <v>147</v>
      </c>
      <c r="Y23" s="112" t="str">
        <f>+'Depositos CTS'!AD67</f>
        <v/>
      </c>
      <c r="Z23" s="112" t="str">
        <f>+'Depositos CTS'!AE67</f>
        <v/>
      </c>
    </row>
    <row r="24" spans="1:26" x14ac:dyDescent="0.25">
      <c r="A24" s="112">
        <f>+'Depositos CTS'!A68</f>
        <v>23</v>
      </c>
      <c r="B24" s="113">
        <f>+'Depositos CTS'!B68</f>
        <v>0</v>
      </c>
      <c r="C24" s="123">
        <f>'Depositos CTS'!C68</f>
        <v>0</v>
      </c>
      <c r="D24" s="123">
        <f>'Depositos CTS'!D68</f>
        <v>0</v>
      </c>
      <c r="F24" s="114">
        <f>+'Depositos CTS'!E68</f>
        <v>0</v>
      </c>
      <c r="I24" s="114">
        <f>+'Depositos CTS'!F68</f>
        <v>0</v>
      </c>
      <c r="J24" s="113">
        <f>IF('Depositos CTS'!$B68="SI",'Depositos CTS'!G68,'Depositos CTS'!G68)</f>
        <v>0</v>
      </c>
      <c r="K24" s="113">
        <f>IF('Depositos CTS'!$B68="SI",'Depositos CTS'!H68,'Depositos CTS'!H68)</f>
        <v>0</v>
      </c>
      <c r="L24" s="113">
        <f>IF('Depositos CTS'!$B68="SI",'Depositos CTS'!I68,'Depositos CTS'!I68)</f>
        <v>0</v>
      </c>
      <c r="M24" s="113">
        <f>IF('Depositos CTS'!$B68="SI",'Depositos CTS'!J68,'Depositos CTS'!J68)</f>
        <v>0</v>
      </c>
      <c r="N24" s="115" t="str">
        <f>IF('Depositos CTS'!$B68="SI",'Depositos CTS'!K68,"01/01/2000")</f>
        <v>01/01/2000</v>
      </c>
      <c r="O24" s="116" t="str">
        <f>IF('Depositos CTS'!$B68="SI",'Depositos CTS'!L68,"6")</f>
        <v>6</v>
      </c>
      <c r="P24" s="115" t="str">
        <f>IF('Depositos CTS'!$B68="SI",'Depositos CTS'!M68,"M")</f>
        <v>M</v>
      </c>
      <c r="Q24" s="115" t="str">
        <f>IF('Depositos CTS'!$B68="SI",'Depositos CTS'!X68,"04028")</f>
        <v>04028</v>
      </c>
      <c r="R24" s="113" t="str">
        <f>IF('Depositos CTS'!$B68="SI",'Depositos CTS'!Y68,"0")</f>
        <v>0</v>
      </c>
      <c r="S24" s="115" t="str">
        <f>IF('Depositos CTS'!$B68="SI",'Depositos CTS'!P68,"X")</f>
        <v>X</v>
      </c>
      <c r="T24" s="115" t="str">
        <f>IF('Depositos CTS'!$B68="SI",'Depositos CTS'!AC68,"315012200000")</f>
        <v>315012200000</v>
      </c>
      <c r="U24" s="113" t="str">
        <f>IF('Depositos CTS'!$B68="SI",'Depositos CTS'!T68,"000000")</f>
        <v>000000</v>
      </c>
      <c r="V24" s="113" t="str">
        <f>IF('Depositos CTS'!$B68="SI",'Depositos CTS'!U68,"999999999")</f>
        <v>999999999</v>
      </c>
      <c r="W24" s="113" t="str">
        <f>IF('Depositos CTS'!$B68="SI",'Depositos CTS'!V68,"xxx@xxx.xxx")</f>
        <v>xxx@xxx.xxx</v>
      </c>
      <c r="X24" s="113" t="str">
        <f>IF('Depositos CTS'!$B68="SI",'Depositos CTS'!Z68,"147")</f>
        <v>147</v>
      </c>
      <c r="Y24" s="112" t="str">
        <f>+'Depositos CTS'!AD68</f>
        <v/>
      </c>
      <c r="Z24" s="112" t="str">
        <f>+'Depositos CTS'!AE68</f>
        <v/>
      </c>
    </row>
    <row r="25" spans="1:26" x14ac:dyDescent="0.25">
      <c r="A25" s="112">
        <f>+'Depositos CTS'!A69</f>
        <v>24</v>
      </c>
      <c r="B25" s="113">
        <f>+'Depositos CTS'!B69</f>
        <v>0</v>
      </c>
      <c r="C25" s="123">
        <f>'Depositos CTS'!C69</f>
        <v>0</v>
      </c>
      <c r="D25" s="123">
        <f>'Depositos CTS'!D69</f>
        <v>0</v>
      </c>
      <c r="F25" s="114">
        <f>+'Depositos CTS'!E69</f>
        <v>0</v>
      </c>
      <c r="I25" s="114">
        <f>+'Depositos CTS'!F69</f>
        <v>0</v>
      </c>
      <c r="J25" s="113">
        <f>IF('Depositos CTS'!$B69="SI",'Depositos CTS'!G69,'Depositos CTS'!G69)</f>
        <v>0</v>
      </c>
      <c r="K25" s="113">
        <f>IF('Depositos CTS'!$B69="SI",'Depositos CTS'!H69,'Depositos CTS'!H69)</f>
        <v>0</v>
      </c>
      <c r="L25" s="113">
        <f>IF('Depositos CTS'!$B69="SI",'Depositos CTS'!I69,'Depositos CTS'!I69)</f>
        <v>0</v>
      </c>
      <c r="M25" s="113">
        <f>IF('Depositos CTS'!$B69="SI",'Depositos CTS'!J69,'Depositos CTS'!J69)</f>
        <v>0</v>
      </c>
      <c r="N25" s="115" t="str">
        <f>IF('Depositos CTS'!$B69="SI",'Depositos CTS'!K69,"01/01/2000")</f>
        <v>01/01/2000</v>
      </c>
      <c r="O25" s="116" t="str">
        <f>IF('Depositos CTS'!$B69="SI",'Depositos CTS'!L69,"6")</f>
        <v>6</v>
      </c>
      <c r="P25" s="115" t="str">
        <f>IF('Depositos CTS'!$B69="SI",'Depositos CTS'!M69,"M")</f>
        <v>M</v>
      </c>
      <c r="Q25" s="115" t="str">
        <f>IF('Depositos CTS'!$B69="SI",'Depositos CTS'!X69,"04028")</f>
        <v>04028</v>
      </c>
      <c r="R25" s="113" t="str">
        <f>IF('Depositos CTS'!$B69="SI",'Depositos CTS'!Y69,"0")</f>
        <v>0</v>
      </c>
      <c r="S25" s="115" t="str">
        <f>IF('Depositos CTS'!$B69="SI",'Depositos CTS'!P69,"X")</f>
        <v>X</v>
      </c>
      <c r="T25" s="115" t="str">
        <f>IF('Depositos CTS'!$B69="SI",'Depositos CTS'!AC69,"315012200000")</f>
        <v>315012200000</v>
      </c>
      <c r="U25" s="113" t="str">
        <f>IF('Depositos CTS'!$B69="SI",'Depositos CTS'!T69,"000000")</f>
        <v>000000</v>
      </c>
      <c r="V25" s="113" t="str">
        <f>IF('Depositos CTS'!$B69="SI",'Depositos CTS'!U69,"999999999")</f>
        <v>999999999</v>
      </c>
      <c r="W25" s="113" t="str">
        <f>IF('Depositos CTS'!$B69="SI",'Depositos CTS'!V69,"xxx@xxx.xxx")</f>
        <v>xxx@xxx.xxx</v>
      </c>
      <c r="X25" s="113" t="str">
        <f>IF('Depositos CTS'!$B69="SI",'Depositos CTS'!Z69,"147")</f>
        <v>147</v>
      </c>
      <c r="Y25" s="112" t="str">
        <f>+'Depositos CTS'!AD69</f>
        <v/>
      </c>
      <c r="Z25" s="112" t="str">
        <f>+'Depositos CTS'!AE69</f>
        <v/>
      </c>
    </row>
    <row r="26" spans="1:26" x14ac:dyDescent="0.25">
      <c r="A26" s="112">
        <f>+'Depositos CTS'!A70</f>
        <v>25</v>
      </c>
      <c r="B26" s="113">
        <f>+'Depositos CTS'!B70</f>
        <v>0</v>
      </c>
      <c r="C26" s="123">
        <f>'Depositos CTS'!C70</f>
        <v>0</v>
      </c>
      <c r="D26" s="123">
        <f>'Depositos CTS'!D70</f>
        <v>0</v>
      </c>
      <c r="F26" s="114">
        <f>+'Depositos CTS'!E70</f>
        <v>0</v>
      </c>
      <c r="I26" s="114">
        <f>+'Depositos CTS'!F70</f>
        <v>0</v>
      </c>
      <c r="J26" s="113">
        <f>IF('Depositos CTS'!$B70="SI",'Depositos CTS'!G70,'Depositos CTS'!G70)</f>
        <v>0</v>
      </c>
      <c r="K26" s="113">
        <f>IF('Depositos CTS'!$B70="SI",'Depositos CTS'!H70,'Depositos CTS'!H70)</f>
        <v>0</v>
      </c>
      <c r="L26" s="113">
        <f>IF('Depositos CTS'!$B70="SI",'Depositos CTS'!I70,'Depositos CTS'!I70)</f>
        <v>0</v>
      </c>
      <c r="M26" s="113">
        <f>IF('Depositos CTS'!$B70="SI",'Depositos CTS'!J70,'Depositos CTS'!J70)</f>
        <v>0</v>
      </c>
      <c r="N26" s="115" t="str">
        <f>IF('Depositos CTS'!$B70="SI",'Depositos CTS'!K70,"01/01/2000")</f>
        <v>01/01/2000</v>
      </c>
      <c r="O26" s="116" t="str">
        <f>IF('Depositos CTS'!$B70="SI",'Depositos CTS'!L70,"6")</f>
        <v>6</v>
      </c>
      <c r="P26" s="115" t="str">
        <f>IF('Depositos CTS'!$B70="SI",'Depositos CTS'!M70,"M")</f>
        <v>M</v>
      </c>
      <c r="Q26" s="115" t="str">
        <f>IF('Depositos CTS'!$B70="SI",'Depositos CTS'!X70,"04028")</f>
        <v>04028</v>
      </c>
      <c r="R26" s="113" t="str">
        <f>IF('Depositos CTS'!$B70="SI",'Depositos CTS'!Y70,"0")</f>
        <v>0</v>
      </c>
      <c r="S26" s="115" t="str">
        <f>IF('Depositos CTS'!$B70="SI",'Depositos CTS'!P70,"X")</f>
        <v>X</v>
      </c>
      <c r="T26" s="115" t="str">
        <f>IF('Depositos CTS'!$B70="SI",'Depositos CTS'!AC70,"315012200000")</f>
        <v>315012200000</v>
      </c>
      <c r="U26" s="113" t="str">
        <f>IF('Depositos CTS'!$B70="SI",'Depositos CTS'!T70,"000000")</f>
        <v>000000</v>
      </c>
      <c r="V26" s="113" t="str">
        <f>IF('Depositos CTS'!$B70="SI",'Depositos CTS'!U70,"999999999")</f>
        <v>999999999</v>
      </c>
      <c r="W26" s="113" t="str">
        <f>IF('Depositos CTS'!$B70="SI",'Depositos CTS'!V70,"xxx@xxx.xxx")</f>
        <v>xxx@xxx.xxx</v>
      </c>
      <c r="X26" s="113" t="str">
        <f>IF('Depositos CTS'!$B70="SI",'Depositos CTS'!Z70,"147")</f>
        <v>147</v>
      </c>
      <c r="Y26" s="112" t="str">
        <f>+'Depositos CTS'!AD70</f>
        <v/>
      </c>
      <c r="Z26" s="112" t="str">
        <f>+'Depositos CTS'!AE70</f>
        <v/>
      </c>
    </row>
    <row r="27" spans="1:26" x14ac:dyDescent="0.25">
      <c r="A27" s="112">
        <f>+'Depositos CTS'!A71</f>
        <v>26</v>
      </c>
      <c r="B27" s="113">
        <f>+'Depositos CTS'!B71</f>
        <v>0</v>
      </c>
      <c r="C27" s="123">
        <f>'Depositos CTS'!C71</f>
        <v>0</v>
      </c>
      <c r="D27" s="123">
        <f>'Depositos CTS'!D71</f>
        <v>0</v>
      </c>
      <c r="F27" s="114">
        <f>+'Depositos CTS'!E71</f>
        <v>0</v>
      </c>
      <c r="I27" s="114">
        <f>+'Depositos CTS'!F71</f>
        <v>0</v>
      </c>
      <c r="J27" s="113">
        <f>IF('Depositos CTS'!$B71="SI",'Depositos CTS'!G71,'Depositos CTS'!G71)</f>
        <v>0</v>
      </c>
      <c r="K27" s="113">
        <f>IF('Depositos CTS'!$B71="SI",'Depositos CTS'!H71,'Depositos CTS'!H71)</f>
        <v>0</v>
      </c>
      <c r="L27" s="113">
        <f>IF('Depositos CTS'!$B71="SI",'Depositos CTS'!I71,'Depositos CTS'!I71)</f>
        <v>0</v>
      </c>
      <c r="M27" s="113">
        <f>IF('Depositos CTS'!$B71="SI",'Depositos CTS'!J71,'Depositos CTS'!J71)</f>
        <v>0</v>
      </c>
      <c r="N27" s="115" t="str">
        <f>IF('Depositos CTS'!$B71="SI",'Depositos CTS'!K71,"01/01/2000")</f>
        <v>01/01/2000</v>
      </c>
      <c r="O27" s="116" t="str">
        <f>IF('Depositos CTS'!$B71="SI",'Depositos CTS'!L71,"6")</f>
        <v>6</v>
      </c>
      <c r="P27" s="115" t="str">
        <f>IF('Depositos CTS'!$B71="SI",'Depositos CTS'!M71,"M")</f>
        <v>M</v>
      </c>
      <c r="Q27" s="115" t="str">
        <f>IF('Depositos CTS'!$B71="SI",'Depositos CTS'!X71,"04028")</f>
        <v>04028</v>
      </c>
      <c r="R27" s="113" t="str">
        <f>IF('Depositos CTS'!$B71="SI",'Depositos CTS'!Y71,"0")</f>
        <v>0</v>
      </c>
      <c r="S27" s="115" t="str">
        <f>IF('Depositos CTS'!$B71="SI",'Depositos CTS'!P71,"X")</f>
        <v>X</v>
      </c>
      <c r="T27" s="115" t="str">
        <f>IF('Depositos CTS'!$B71="SI",'Depositos CTS'!AC71,"315012200000")</f>
        <v>315012200000</v>
      </c>
      <c r="U27" s="113" t="str">
        <f>IF('Depositos CTS'!$B71="SI",'Depositos CTS'!T71,"000000")</f>
        <v>000000</v>
      </c>
      <c r="V27" s="113" t="str">
        <f>IF('Depositos CTS'!$B71="SI",'Depositos CTS'!U71,"999999999")</f>
        <v>999999999</v>
      </c>
      <c r="W27" s="113" t="str">
        <f>IF('Depositos CTS'!$B71="SI",'Depositos CTS'!V71,"xxx@xxx.xxx")</f>
        <v>xxx@xxx.xxx</v>
      </c>
      <c r="X27" s="113" t="str">
        <f>IF('Depositos CTS'!$B71="SI",'Depositos CTS'!Z71,"147")</f>
        <v>147</v>
      </c>
      <c r="Y27" s="112" t="str">
        <f>+'Depositos CTS'!AD71</f>
        <v/>
      </c>
      <c r="Z27" s="112" t="str">
        <f>+'Depositos CTS'!AE71</f>
        <v/>
      </c>
    </row>
    <row r="28" spans="1:26" x14ac:dyDescent="0.25">
      <c r="A28" s="112">
        <f>+'Depositos CTS'!A72</f>
        <v>27</v>
      </c>
      <c r="B28" s="113">
        <f>+'Depositos CTS'!B72</f>
        <v>0</v>
      </c>
      <c r="C28" s="123">
        <f>'Depositos CTS'!C72</f>
        <v>0</v>
      </c>
      <c r="D28" s="123">
        <f>'Depositos CTS'!D72</f>
        <v>0</v>
      </c>
      <c r="F28" s="114">
        <f>+'Depositos CTS'!E72</f>
        <v>0</v>
      </c>
      <c r="I28" s="114">
        <f>+'Depositos CTS'!F72</f>
        <v>0</v>
      </c>
      <c r="J28" s="113">
        <f>IF('Depositos CTS'!$B72="SI",'Depositos CTS'!G72,'Depositos CTS'!G72)</f>
        <v>0</v>
      </c>
      <c r="K28" s="113">
        <f>IF('Depositos CTS'!$B72="SI",'Depositos CTS'!H72,'Depositos CTS'!H72)</f>
        <v>0</v>
      </c>
      <c r="L28" s="113">
        <f>IF('Depositos CTS'!$B72="SI",'Depositos CTS'!I72,'Depositos CTS'!I72)</f>
        <v>0</v>
      </c>
      <c r="M28" s="113">
        <f>IF('Depositos CTS'!$B72="SI",'Depositos CTS'!J72,'Depositos CTS'!J72)</f>
        <v>0</v>
      </c>
      <c r="N28" s="115" t="str">
        <f>IF('Depositos CTS'!$B72="SI",'Depositos CTS'!K72,"01/01/2000")</f>
        <v>01/01/2000</v>
      </c>
      <c r="O28" s="116" t="str">
        <f>IF('Depositos CTS'!$B72="SI",'Depositos CTS'!L72,"6")</f>
        <v>6</v>
      </c>
      <c r="P28" s="115" t="str">
        <f>IF('Depositos CTS'!$B72="SI",'Depositos CTS'!M72,"M")</f>
        <v>M</v>
      </c>
      <c r="Q28" s="115" t="str">
        <f>IF('Depositos CTS'!$B72="SI",'Depositos CTS'!X72,"04028")</f>
        <v>04028</v>
      </c>
      <c r="R28" s="113" t="str">
        <f>IF('Depositos CTS'!$B72="SI",'Depositos CTS'!Y72,"0")</f>
        <v>0</v>
      </c>
      <c r="S28" s="115" t="str">
        <f>IF('Depositos CTS'!$B72="SI",'Depositos CTS'!P72,"X")</f>
        <v>X</v>
      </c>
      <c r="T28" s="115" t="str">
        <f>IF('Depositos CTS'!$B72="SI",'Depositos CTS'!AC72,"315012200000")</f>
        <v>315012200000</v>
      </c>
      <c r="U28" s="113" t="str">
        <f>IF('Depositos CTS'!$B72="SI",'Depositos CTS'!T72,"000000")</f>
        <v>000000</v>
      </c>
      <c r="V28" s="113" t="str">
        <f>IF('Depositos CTS'!$B72="SI",'Depositos CTS'!U72,"999999999")</f>
        <v>999999999</v>
      </c>
      <c r="W28" s="113" t="str">
        <f>IF('Depositos CTS'!$B72="SI",'Depositos CTS'!V72,"xxx@xxx.xxx")</f>
        <v>xxx@xxx.xxx</v>
      </c>
      <c r="X28" s="113" t="str">
        <f>IF('Depositos CTS'!$B72="SI",'Depositos CTS'!Z72,"147")</f>
        <v>147</v>
      </c>
      <c r="Y28" s="112" t="str">
        <f>+'Depositos CTS'!AD72</f>
        <v/>
      </c>
      <c r="Z28" s="112" t="str">
        <f>+'Depositos CTS'!AE72</f>
        <v/>
      </c>
    </row>
    <row r="29" spans="1:26" x14ac:dyDescent="0.25">
      <c r="A29" s="112">
        <f>+'Depositos CTS'!A73</f>
        <v>28</v>
      </c>
      <c r="B29" s="113">
        <f>+'Depositos CTS'!B73</f>
        <v>0</v>
      </c>
      <c r="C29" s="123">
        <f>'Depositos CTS'!C73</f>
        <v>0</v>
      </c>
      <c r="D29" s="123">
        <f>'Depositos CTS'!D73</f>
        <v>0</v>
      </c>
      <c r="F29" s="114">
        <f>+'Depositos CTS'!E73</f>
        <v>0</v>
      </c>
      <c r="I29" s="114">
        <f>+'Depositos CTS'!F73</f>
        <v>0</v>
      </c>
      <c r="J29" s="113">
        <f>IF('Depositos CTS'!$B73="SI",'Depositos CTS'!G73,'Depositos CTS'!G73)</f>
        <v>0</v>
      </c>
      <c r="K29" s="113">
        <f>IF('Depositos CTS'!$B73="SI",'Depositos CTS'!H73,'Depositos CTS'!H73)</f>
        <v>0</v>
      </c>
      <c r="L29" s="113">
        <f>IF('Depositos CTS'!$B73="SI",'Depositos CTS'!I73,'Depositos CTS'!I73)</f>
        <v>0</v>
      </c>
      <c r="M29" s="113">
        <f>IF('Depositos CTS'!$B73="SI",'Depositos CTS'!J73,'Depositos CTS'!J73)</f>
        <v>0</v>
      </c>
      <c r="N29" s="115" t="str">
        <f>IF('Depositos CTS'!$B73="SI",'Depositos CTS'!K73,"01/01/2000")</f>
        <v>01/01/2000</v>
      </c>
      <c r="O29" s="116" t="str">
        <f>IF('Depositos CTS'!$B73="SI",'Depositos CTS'!L73,"6")</f>
        <v>6</v>
      </c>
      <c r="P29" s="115" t="str">
        <f>IF('Depositos CTS'!$B73="SI",'Depositos CTS'!M73,"M")</f>
        <v>M</v>
      </c>
      <c r="Q29" s="115" t="str">
        <f>IF('Depositos CTS'!$B73="SI",'Depositos CTS'!X73,"04028")</f>
        <v>04028</v>
      </c>
      <c r="R29" s="113" t="str">
        <f>IF('Depositos CTS'!$B73="SI",'Depositos CTS'!Y73,"0")</f>
        <v>0</v>
      </c>
      <c r="S29" s="115" t="str">
        <f>IF('Depositos CTS'!$B73="SI",'Depositos CTS'!P73,"X")</f>
        <v>X</v>
      </c>
      <c r="T29" s="115" t="str">
        <f>IF('Depositos CTS'!$B73="SI",'Depositos CTS'!AC73,"315012200000")</f>
        <v>315012200000</v>
      </c>
      <c r="U29" s="113" t="str">
        <f>IF('Depositos CTS'!$B73="SI",'Depositos CTS'!T73,"000000")</f>
        <v>000000</v>
      </c>
      <c r="V29" s="113" t="str">
        <f>IF('Depositos CTS'!$B73="SI",'Depositos CTS'!U73,"999999999")</f>
        <v>999999999</v>
      </c>
      <c r="W29" s="113" t="str">
        <f>IF('Depositos CTS'!$B73="SI",'Depositos CTS'!V73,"xxx@xxx.xxx")</f>
        <v>xxx@xxx.xxx</v>
      </c>
      <c r="X29" s="113" t="str">
        <f>IF('Depositos CTS'!$B73="SI",'Depositos CTS'!Z73,"147")</f>
        <v>147</v>
      </c>
      <c r="Y29" s="112" t="str">
        <f>+'Depositos CTS'!AD73</f>
        <v/>
      </c>
      <c r="Z29" s="112" t="str">
        <f>+'Depositos CTS'!AE73</f>
        <v/>
      </c>
    </row>
    <row r="30" spans="1:26" x14ac:dyDescent="0.25">
      <c r="A30" s="112">
        <f>+'Depositos CTS'!A74</f>
        <v>29</v>
      </c>
      <c r="B30" s="113">
        <f>+'Depositos CTS'!B74</f>
        <v>0</v>
      </c>
      <c r="C30" s="123">
        <f>'Depositos CTS'!C74</f>
        <v>0</v>
      </c>
      <c r="D30" s="123">
        <f>'Depositos CTS'!D74</f>
        <v>0</v>
      </c>
      <c r="F30" s="114">
        <f>+'Depositos CTS'!E74</f>
        <v>0</v>
      </c>
      <c r="I30" s="114">
        <f>+'Depositos CTS'!F74</f>
        <v>0</v>
      </c>
      <c r="J30" s="113">
        <f>IF('Depositos CTS'!$B74="SI",'Depositos CTS'!G74,'Depositos CTS'!G74)</f>
        <v>0</v>
      </c>
      <c r="K30" s="113">
        <f>IF('Depositos CTS'!$B74="SI",'Depositos CTS'!H74,'Depositos CTS'!H74)</f>
        <v>0</v>
      </c>
      <c r="L30" s="113">
        <f>IF('Depositos CTS'!$B74="SI",'Depositos CTS'!I74,'Depositos CTS'!I74)</f>
        <v>0</v>
      </c>
      <c r="M30" s="113">
        <f>IF('Depositos CTS'!$B74="SI",'Depositos CTS'!J74,'Depositos CTS'!J74)</f>
        <v>0</v>
      </c>
      <c r="N30" s="115" t="str">
        <f>IF('Depositos CTS'!$B74="SI",'Depositos CTS'!K74,"01/01/2000")</f>
        <v>01/01/2000</v>
      </c>
      <c r="O30" s="116" t="str">
        <f>IF('Depositos CTS'!$B74="SI",'Depositos CTS'!L74,"6")</f>
        <v>6</v>
      </c>
      <c r="P30" s="115" t="str">
        <f>IF('Depositos CTS'!$B74="SI",'Depositos CTS'!M74,"M")</f>
        <v>M</v>
      </c>
      <c r="Q30" s="115" t="str">
        <f>IF('Depositos CTS'!$B74="SI",'Depositos CTS'!X74,"04028")</f>
        <v>04028</v>
      </c>
      <c r="R30" s="113" t="str">
        <f>IF('Depositos CTS'!$B74="SI",'Depositos CTS'!Y74,"0")</f>
        <v>0</v>
      </c>
      <c r="S30" s="115" t="str">
        <f>IF('Depositos CTS'!$B74="SI",'Depositos CTS'!P74,"X")</f>
        <v>X</v>
      </c>
      <c r="T30" s="115" t="str">
        <f>IF('Depositos CTS'!$B74="SI",'Depositos CTS'!AC74,"315012200000")</f>
        <v>315012200000</v>
      </c>
      <c r="U30" s="113" t="str">
        <f>IF('Depositos CTS'!$B74="SI",'Depositos CTS'!T74,"000000")</f>
        <v>000000</v>
      </c>
      <c r="V30" s="113" t="str">
        <f>IF('Depositos CTS'!$B74="SI",'Depositos CTS'!U74,"999999999")</f>
        <v>999999999</v>
      </c>
      <c r="W30" s="113" t="str">
        <f>IF('Depositos CTS'!$B74="SI",'Depositos CTS'!V74,"xxx@xxx.xxx")</f>
        <v>xxx@xxx.xxx</v>
      </c>
      <c r="X30" s="113" t="str">
        <f>IF('Depositos CTS'!$B74="SI",'Depositos CTS'!Z74,"147")</f>
        <v>147</v>
      </c>
      <c r="Y30" s="112" t="str">
        <f>+'Depositos CTS'!AD74</f>
        <v/>
      </c>
      <c r="Z30" s="112" t="str">
        <f>+'Depositos CTS'!AE74</f>
        <v/>
      </c>
    </row>
    <row r="31" spans="1:26" x14ac:dyDescent="0.25">
      <c r="A31" s="112">
        <f>+'Depositos CTS'!A75</f>
        <v>30</v>
      </c>
      <c r="B31" s="113">
        <f>+'Depositos CTS'!B75</f>
        <v>0</v>
      </c>
      <c r="C31" s="123">
        <f>'Depositos CTS'!C75</f>
        <v>0</v>
      </c>
      <c r="D31" s="123">
        <f>'Depositos CTS'!D75</f>
        <v>0</v>
      </c>
      <c r="F31" s="114">
        <f>+'Depositos CTS'!E75</f>
        <v>0</v>
      </c>
      <c r="I31" s="114">
        <f>+'Depositos CTS'!F75</f>
        <v>0</v>
      </c>
      <c r="J31" s="113">
        <f>IF('Depositos CTS'!$B75="SI",'Depositos CTS'!G75,'Depositos CTS'!G75)</f>
        <v>0</v>
      </c>
      <c r="K31" s="113">
        <f>IF('Depositos CTS'!$B75="SI",'Depositos CTS'!H75,'Depositos CTS'!H75)</f>
        <v>0</v>
      </c>
      <c r="L31" s="113">
        <f>IF('Depositos CTS'!$B75="SI",'Depositos CTS'!I75,'Depositos CTS'!I75)</f>
        <v>0</v>
      </c>
      <c r="M31" s="113">
        <f>IF('Depositos CTS'!$B75="SI",'Depositos CTS'!J75,'Depositos CTS'!J75)</f>
        <v>0</v>
      </c>
      <c r="N31" s="115" t="str">
        <f>IF('Depositos CTS'!$B75="SI",'Depositos CTS'!K75,"01/01/2000")</f>
        <v>01/01/2000</v>
      </c>
      <c r="O31" s="116" t="str">
        <f>IF('Depositos CTS'!$B75="SI",'Depositos CTS'!L75,"6")</f>
        <v>6</v>
      </c>
      <c r="P31" s="115" t="str">
        <f>IF('Depositos CTS'!$B75="SI",'Depositos CTS'!M75,"M")</f>
        <v>M</v>
      </c>
      <c r="Q31" s="115" t="str">
        <f>IF('Depositos CTS'!$B75="SI",'Depositos CTS'!X75,"04028")</f>
        <v>04028</v>
      </c>
      <c r="R31" s="113" t="str">
        <f>IF('Depositos CTS'!$B75="SI",'Depositos CTS'!Y75,"0")</f>
        <v>0</v>
      </c>
      <c r="S31" s="115" t="str">
        <f>IF('Depositos CTS'!$B75="SI",'Depositos CTS'!P75,"X")</f>
        <v>X</v>
      </c>
      <c r="T31" s="115" t="str">
        <f>IF('Depositos CTS'!$B75="SI",'Depositos CTS'!AC75,"315012200000")</f>
        <v>315012200000</v>
      </c>
      <c r="U31" s="113" t="str">
        <f>IF('Depositos CTS'!$B75="SI",'Depositos CTS'!T75,"000000")</f>
        <v>000000</v>
      </c>
      <c r="V31" s="113" t="str">
        <f>IF('Depositos CTS'!$B75="SI",'Depositos CTS'!U75,"999999999")</f>
        <v>999999999</v>
      </c>
      <c r="W31" s="113" t="str">
        <f>IF('Depositos CTS'!$B75="SI",'Depositos CTS'!V75,"xxx@xxx.xxx")</f>
        <v>xxx@xxx.xxx</v>
      </c>
      <c r="X31" s="113" t="str">
        <f>IF('Depositos CTS'!$B75="SI",'Depositos CTS'!Z75,"147")</f>
        <v>147</v>
      </c>
      <c r="Y31" s="112" t="str">
        <f>+'Depositos CTS'!AD75</f>
        <v/>
      </c>
      <c r="Z31" s="112" t="str">
        <f>+'Depositos CTS'!AE75</f>
        <v/>
      </c>
    </row>
    <row r="32" spans="1:26" x14ac:dyDescent="0.25">
      <c r="A32" s="112">
        <f>+'Depositos CTS'!A76</f>
        <v>31</v>
      </c>
      <c r="B32" s="113">
        <f>+'Depositos CTS'!B76</f>
        <v>0</v>
      </c>
      <c r="C32" s="123">
        <f>'Depositos CTS'!C76</f>
        <v>0</v>
      </c>
      <c r="D32" s="123">
        <f>'Depositos CTS'!D76</f>
        <v>0</v>
      </c>
      <c r="F32" s="114">
        <f>+'Depositos CTS'!E76</f>
        <v>0</v>
      </c>
      <c r="I32" s="114">
        <f>+'Depositos CTS'!F76</f>
        <v>0</v>
      </c>
      <c r="J32" s="113">
        <f>IF('Depositos CTS'!$B76="SI",'Depositos CTS'!G76,'Depositos CTS'!G76)</f>
        <v>0</v>
      </c>
      <c r="K32" s="113">
        <f>IF('Depositos CTS'!$B76="SI",'Depositos CTS'!H76,'Depositos CTS'!H76)</f>
        <v>0</v>
      </c>
      <c r="L32" s="113">
        <f>IF('Depositos CTS'!$B76="SI",'Depositos CTS'!I76,'Depositos CTS'!I76)</f>
        <v>0</v>
      </c>
      <c r="M32" s="113">
        <f>IF('Depositos CTS'!$B76="SI",'Depositos CTS'!J76,'Depositos CTS'!J76)</f>
        <v>0</v>
      </c>
      <c r="N32" s="115" t="str">
        <f>IF('Depositos CTS'!$B76="SI",'Depositos CTS'!K76,"01/01/2000")</f>
        <v>01/01/2000</v>
      </c>
      <c r="O32" s="116" t="str">
        <f>IF('Depositos CTS'!$B76="SI",'Depositos CTS'!L76,"6")</f>
        <v>6</v>
      </c>
      <c r="P32" s="115" t="str">
        <f>IF('Depositos CTS'!$B76="SI",'Depositos CTS'!M76,"M")</f>
        <v>M</v>
      </c>
      <c r="Q32" s="115" t="str">
        <f>IF('Depositos CTS'!$B76="SI",'Depositos CTS'!X76,"04028")</f>
        <v>04028</v>
      </c>
      <c r="R32" s="113" t="str">
        <f>IF('Depositos CTS'!$B76="SI",'Depositos CTS'!Y76,"0")</f>
        <v>0</v>
      </c>
      <c r="S32" s="115" t="str">
        <f>IF('Depositos CTS'!$B76="SI",'Depositos CTS'!P76,"X")</f>
        <v>X</v>
      </c>
      <c r="T32" s="115" t="str">
        <f>IF('Depositos CTS'!$B76="SI",'Depositos CTS'!AC76,"315012200000")</f>
        <v>315012200000</v>
      </c>
      <c r="U32" s="113" t="str">
        <f>IF('Depositos CTS'!$B76="SI",'Depositos CTS'!T76,"000000")</f>
        <v>000000</v>
      </c>
      <c r="V32" s="113" t="str">
        <f>IF('Depositos CTS'!$B76="SI",'Depositos CTS'!U76,"999999999")</f>
        <v>999999999</v>
      </c>
      <c r="W32" s="113" t="str">
        <f>IF('Depositos CTS'!$B76="SI",'Depositos CTS'!V76,"xxx@xxx.xxx")</f>
        <v>xxx@xxx.xxx</v>
      </c>
      <c r="X32" s="113" t="str">
        <f>IF('Depositos CTS'!$B76="SI",'Depositos CTS'!Z76,"147")</f>
        <v>147</v>
      </c>
      <c r="Y32" s="112" t="str">
        <f>+'Depositos CTS'!AD76</f>
        <v/>
      </c>
      <c r="Z32" s="112" t="str">
        <f>+'Depositos CTS'!AE76</f>
        <v/>
      </c>
    </row>
    <row r="33" spans="1:26" x14ac:dyDescent="0.25">
      <c r="A33" s="112">
        <f>+'Depositos CTS'!A77</f>
        <v>32</v>
      </c>
      <c r="B33" s="113">
        <f>+'Depositos CTS'!B77</f>
        <v>0</v>
      </c>
      <c r="C33" s="123">
        <f>'Depositos CTS'!C77</f>
        <v>0</v>
      </c>
      <c r="D33" s="123">
        <f>'Depositos CTS'!D77</f>
        <v>0</v>
      </c>
      <c r="F33" s="114">
        <f>+'Depositos CTS'!E77</f>
        <v>0</v>
      </c>
      <c r="I33" s="114">
        <f>+'Depositos CTS'!F77</f>
        <v>0</v>
      </c>
      <c r="J33" s="113">
        <f>IF('Depositos CTS'!$B77="SI",'Depositos CTS'!G77,'Depositos CTS'!G77)</f>
        <v>0</v>
      </c>
      <c r="K33" s="113">
        <f>IF('Depositos CTS'!$B77="SI",'Depositos CTS'!H77,'Depositos CTS'!H77)</f>
        <v>0</v>
      </c>
      <c r="L33" s="113">
        <f>IF('Depositos CTS'!$B77="SI",'Depositos CTS'!I77,'Depositos CTS'!I77)</f>
        <v>0</v>
      </c>
      <c r="M33" s="113">
        <f>IF('Depositos CTS'!$B77="SI",'Depositos CTS'!J77,'Depositos CTS'!J77)</f>
        <v>0</v>
      </c>
      <c r="N33" s="115" t="str">
        <f>IF('Depositos CTS'!$B77="SI",'Depositos CTS'!K77,"01/01/2000")</f>
        <v>01/01/2000</v>
      </c>
      <c r="O33" s="116" t="str">
        <f>IF('Depositos CTS'!$B77="SI",'Depositos CTS'!L77,"6")</f>
        <v>6</v>
      </c>
      <c r="P33" s="115" t="str">
        <f>IF('Depositos CTS'!$B77="SI",'Depositos CTS'!M77,"M")</f>
        <v>M</v>
      </c>
      <c r="Q33" s="115" t="str">
        <f>IF('Depositos CTS'!$B77="SI",'Depositos CTS'!X77,"04028")</f>
        <v>04028</v>
      </c>
      <c r="R33" s="113" t="str">
        <f>IF('Depositos CTS'!$B77="SI",'Depositos CTS'!Y77,"0")</f>
        <v>0</v>
      </c>
      <c r="S33" s="115" t="str">
        <f>IF('Depositos CTS'!$B77="SI",'Depositos CTS'!P77,"X")</f>
        <v>X</v>
      </c>
      <c r="T33" s="115" t="str">
        <f>IF('Depositos CTS'!$B77="SI",'Depositos CTS'!AC77,"315012200000")</f>
        <v>315012200000</v>
      </c>
      <c r="U33" s="113" t="str">
        <f>IF('Depositos CTS'!$B77="SI",'Depositos CTS'!T77,"000000")</f>
        <v>000000</v>
      </c>
      <c r="V33" s="113" t="str">
        <f>IF('Depositos CTS'!$B77="SI",'Depositos CTS'!U77,"999999999")</f>
        <v>999999999</v>
      </c>
      <c r="W33" s="113" t="str">
        <f>IF('Depositos CTS'!$B77="SI",'Depositos CTS'!V77,"xxx@xxx.xxx")</f>
        <v>xxx@xxx.xxx</v>
      </c>
      <c r="X33" s="113" t="str">
        <f>IF('Depositos CTS'!$B77="SI",'Depositos CTS'!Z77,"147")</f>
        <v>147</v>
      </c>
      <c r="Y33" s="112" t="str">
        <f>+'Depositos CTS'!AD77</f>
        <v/>
      </c>
      <c r="Z33" s="112" t="str">
        <f>+'Depositos CTS'!AE77</f>
        <v/>
      </c>
    </row>
    <row r="34" spans="1:26" x14ac:dyDescent="0.25">
      <c r="A34" s="112">
        <f>+'Depositos CTS'!A78</f>
        <v>33</v>
      </c>
      <c r="B34" s="113">
        <f>+'Depositos CTS'!B78</f>
        <v>0</v>
      </c>
      <c r="C34" s="123">
        <f>'Depositos CTS'!C78</f>
        <v>0</v>
      </c>
      <c r="D34" s="123">
        <f>'Depositos CTS'!D78</f>
        <v>0</v>
      </c>
      <c r="F34" s="114">
        <f>+'Depositos CTS'!E78</f>
        <v>0</v>
      </c>
      <c r="I34" s="114">
        <f>+'Depositos CTS'!F78</f>
        <v>0</v>
      </c>
      <c r="J34" s="113">
        <f>IF('Depositos CTS'!$B78="SI",'Depositos CTS'!G78,'Depositos CTS'!G78)</f>
        <v>0</v>
      </c>
      <c r="K34" s="113">
        <f>IF('Depositos CTS'!$B78="SI",'Depositos CTS'!H78,'Depositos CTS'!H78)</f>
        <v>0</v>
      </c>
      <c r="L34" s="113">
        <f>IF('Depositos CTS'!$B78="SI",'Depositos CTS'!I78,'Depositos CTS'!I78)</f>
        <v>0</v>
      </c>
      <c r="M34" s="113">
        <f>IF('Depositos CTS'!$B78="SI",'Depositos CTS'!J78,'Depositos CTS'!J78)</f>
        <v>0</v>
      </c>
      <c r="N34" s="115" t="str">
        <f>IF('Depositos CTS'!$B78="SI",'Depositos CTS'!K78,"01/01/2000")</f>
        <v>01/01/2000</v>
      </c>
      <c r="O34" s="116" t="str">
        <f>IF('Depositos CTS'!$B78="SI",'Depositos CTS'!L78,"6")</f>
        <v>6</v>
      </c>
      <c r="P34" s="115" t="str">
        <f>IF('Depositos CTS'!$B78="SI",'Depositos CTS'!M78,"M")</f>
        <v>M</v>
      </c>
      <c r="Q34" s="115" t="str">
        <f>IF('Depositos CTS'!$B78="SI",'Depositos CTS'!X78,"04028")</f>
        <v>04028</v>
      </c>
      <c r="R34" s="113" t="str">
        <f>IF('Depositos CTS'!$B78="SI",'Depositos CTS'!Y78,"0")</f>
        <v>0</v>
      </c>
      <c r="S34" s="115" t="str">
        <f>IF('Depositos CTS'!$B78="SI",'Depositos CTS'!P78,"X")</f>
        <v>X</v>
      </c>
      <c r="T34" s="115" t="str">
        <f>IF('Depositos CTS'!$B78="SI",'Depositos CTS'!AC78,"315012200000")</f>
        <v>315012200000</v>
      </c>
      <c r="U34" s="113" t="str">
        <f>IF('Depositos CTS'!$B78="SI",'Depositos CTS'!T78,"000000")</f>
        <v>000000</v>
      </c>
      <c r="V34" s="113" t="str">
        <f>IF('Depositos CTS'!$B78="SI",'Depositos CTS'!U78,"999999999")</f>
        <v>999999999</v>
      </c>
      <c r="W34" s="113" t="str">
        <f>IF('Depositos CTS'!$B78="SI",'Depositos CTS'!V78,"xxx@xxx.xxx")</f>
        <v>xxx@xxx.xxx</v>
      </c>
      <c r="X34" s="113" t="str">
        <f>IF('Depositos CTS'!$B78="SI",'Depositos CTS'!Z78,"147")</f>
        <v>147</v>
      </c>
      <c r="Y34" s="112" t="str">
        <f>+'Depositos CTS'!AD78</f>
        <v/>
      </c>
      <c r="Z34" s="112" t="str">
        <f>+'Depositos CTS'!AE78</f>
        <v/>
      </c>
    </row>
    <row r="35" spans="1:26" x14ac:dyDescent="0.25">
      <c r="A35" s="112">
        <f>+'Depositos CTS'!A79</f>
        <v>34</v>
      </c>
      <c r="B35" s="113">
        <f>+'Depositos CTS'!B79</f>
        <v>0</v>
      </c>
      <c r="C35" s="123">
        <f>'Depositos CTS'!C79</f>
        <v>0</v>
      </c>
      <c r="D35" s="123">
        <f>'Depositos CTS'!D79</f>
        <v>0</v>
      </c>
      <c r="F35" s="114">
        <f>+'Depositos CTS'!E79</f>
        <v>0</v>
      </c>
      <c r="I35" s="114">
        <f>+'Depositos CTS'!F79</f>
        <v>0</v>
      </c>
      <c r="J35" s="113">
        <f>IF('Depositos CTS'!$B79="SI",'Depositos CTS'!G79,'Depositos CTS'!G79)</f>
        <v>0</v>
      </c>
      <c r="K35" s="113">
        <f>IF('Depositos CTS'!$B79="SI",'Depositos CTS'!H79,'Depositos CTS'!H79)</f>
        <v>0</v>
      </c>
      <c r="L35" s="113">
        <f>IF('Depositos CTS'!$B79="SI",'Depositos CTS'!I79,'Depositos CTS'!I79)</f>
        <v>0</v>
      </c>
      <c r="M35" s="113">
        <f>IF('Depositos CTS'!$B79="SI",'Depositos CTS'!J79,'Depositos CTS'!J79)</f>
        <v>0</v>
      </c>
      <c r="N35" s="115" t="str">
        <f>IF('Depositos CTS'!$B79="SI",'Depositos CTS'!K79,"01/01/2000")</f>
        <v>01/01/2000</v>
      </c>
      <c r="O35" s="116" t="str">
        <f>IF('Depositos CTS'!$B79="SI",'Depositos CTS'!L79,"6")</f>
        <v>6</v>
      </c>
      <c r="P35" s="115" t="str">
        <f>IF('Depositos CTS'!$B79="SI",'Depositos CTS'!M79,"M")</f>
        <v>M</v>
      </c>
      <c r="Q35" s="115" t="str">
        <f>IF('Depositos CTS'!$B79="SI",'Depositos CTS'!X79,"04028")</f>
        <v>04028</v>
      </c>
      <c r="R35" s="113" t="str">
        <f>IF('Depositos CTS'!$B79="SI",'Depositos CTS'!Y79,"0")</f>
        <v>0</v>
      </c>
      <c r="S35" s="115" t="str">
        <f>IF('Depositos CTS'!$B79="SI",'Depositos CTS'!P79,"X")</f>
        <v>X</v>
      </c>
      <c r="T35" s="115" t="str">
        <f>IF('Depositos CTS'!$B79="SI",'Depositos CTS'!AC79,"315012200000")</f>
        <v>315012200000</v>
      </c>
      <c r="U35" s="113" t="str">
        <f>IF('Depositos CTS'!$B79="SI",'Depositos CTS'!T79,"000000")</f>
        <v>000000</v>
      </c>
      <c r="V35" s="113" t="str">
        <f>IF('Depositos CTS'!$B79="SI",'Depositos CTS'!U79,"999999999")</f>
        <v>999999999</v>
      </c>
      <c r="W35" s="113" t="str">
        <f>IF('Depositos CTS'!$B79="SI",'Depositos CTS'!V79,"xxx@xxx.xxx")</f>
        <v>xxx@xxx.xxx</v>
      </c>
      <c r="X35" s="113" t="str">
        <f>IF('Depositos CTS'!$B79="SI",'Depositos CTS'!Z79,"147")</f>
        <v>147</v>
      </c>
      <c r="Y35" s="112" t="str">
        <f>+'Depositos CTS'!AD79</f>
        <v/>
      </c>
      <c r="Z35" s="112" t="str">
        <f>+'Depositos CTS'!AE79</f>
        <v/>
      </c>
    </row>
    <row r="36" spans="1:26" x14ac:dyDescent="0.25">
      <c r="A36" s="112">
        <f>+'Depositos CTS'!A80</f>
        <v>35</v>
      </c>
      <c r="B36" s="113">
        <f>+'Depositos CTS'!B80</f>
        <v>0</v>
      </c>
      <c r="C36" s="123">
        <f>'Depositos CTS'!C80</f>
        <v>0</v>
      </c>
      <c r="D36" s="123">
        <f>'Depositos CTS'!D80</f>
        <v>0</v>
      </c>
      <c r="F36" s="114">
        <f>+'Depositos CTS'!E80</f>
        <v>0</v>
      </c>
      <c r="I36" s="114">
        <f>+'Depositos CTS'!F80</f>
        <v>0</v>
      </c>
      <c r="J36" s="113">
        <f>IF('Depositos CTS'!$B80="SI",'Depositos CTS'!G80,'Depositos CTS'!G80)</f>
        <v>0</v>
      </c>
      <c r="K36" s="113">
        <f>IF('Depositos CTS'!$B80="SI",'Depositos CTS'!H80,'Depositos CTS'!H80)</f>
        <v>0</v>
      </c>
      <c r="L36" s="113">
        <f>IF('Depositos CTS'!$B80="SI",'Depositos CTS'!I80,'Depositos CTS'!I80)</f>
        <v>0</v>
      </c>
      <c r="M36" s="113">
        <f>IF('Depositos CTS'!$B80="SI",'Depositos CTS'!J80,'Depositos CTS'!J80)</f>
        <v>0</v>
      </c>
      <c r="N36" s="115" t="str">
        <f>IF('Depositos CTS'!$B80="SI",'Depositos CTS'!K80,"01/01/2000")</f>
        <v>01/01/2000</v>
      </c>
      <c r="O36" s="116" t="str">
        <f>IF('Depositos CTS'!$B80="SI",'Depositos CTS'!L80,"6")</f>
        <v>6</v>
      </c>
      <c r="P36" s="115" t="str">
        <f>IF('Depositos CTS'!$B80="SI",'Depositos CTS'!M80,"M")</f>
        <v>M</v>
      </c>
      <c r="Q36" s="115" t="str">
        <f>IF('Depositos CTS'!$B80="SI",'Depositos CTS'!X80,"04028")</f>
        <v>04028</v>
      </c>
      <c r="R36" s="113" t="str">
        <f>IF('Depositos CTS'!$B80="SI",'Depositos CTS'!Y80,"0")</f>
        <v>0</v>
      </c>
      <c r="S36" s="115" t="str">
        <f>IF('Depositos CTS'!$B80="SI",'Depositos CTS'!P80,"X")</f>
        <v>X</v>
      </c>
      <c r="T36" s="115" t="str">
        <f>IF('Depositos CTS'!$B80="SI",'Depositos CTS'!AC80,"315012200000")</f>
        <v>315012200000</v>
      </c>
      <c r="U36" s="113" t="str">
        <f>IF('Depositos CTS'!$B80="SI",'Depositos CTS'!T80,"000000")</f>
        <v>000000</v>
      </c>
      <c r="V36" s="113" t="str">
        <f>IF('Depositos CTS'!$B80="SI",'Depositos CTS'!U80,"999999999")</f>
        <v>999999999</v>
      </c>
      <c r="W36" s="113" t="str">
        <f>IF('Depositos CTS'!$B80="SI",'Depositos CTS'!V80,"xxx@xxx.xxx")</f>
        <v>xxx@xxx.xxx</v>
      </c>
      <c r="X36" s="113" t="str">
        <f>IF('Depositos CTS'!$B80="SI",'Depositos CTS'!Z80,"147")</f>
        <v>147</v>
      </c>
      <c r="Y36" s="112" t="str">
        <f>+'Depositos CTS'!AD80</f>
        <v/>
      </c>
      <c r="Z36" s="112" t="str">
        <f>+'Depositos CTS'!AE80</f>
        <v/>
      </c>
    </row>
    <row r="37" spans="1:26" x14ac:dyDescent="0.25">
      <c r="A37" s="112">
        <f>+'Depositos CTS'!A81</f>
        <v>36</v>
      </c>
      <c r="B37" s="113">
        <f>+'Depositos CTS'!B81</f>
        <v>0</v>
      </c>
      <c r="C37" s="123">
        <f>'Depositos CTS'!C81</f>
        <v>0</v>
      </c>
      <c r="D37" s="123">
        <f>'Depositos CTS'!D81</f>
        <v>0</v>
      </c>
      <c r="F37" s="114">
        <f>+'Depositos CTS'!E81</f>
        <v>0</v>
      </c>
      <c r="I37" s="114">
        <f>+'Depositos CTS'!F81</f>
        <v>0</v>
      </c>
      <c r="J37" s="113">
        <f>IF('Depositos CTS'!$B81="SI",'Depositos CTS'!G81,'Depositos CTS'!G81)</f>
        <v>0</v>
      </c>
      <c r="K37" s="113">
        <f>IF('Depositos CTS'!$B81="SI",'Depositos CTS'!H81,'Depositos CTS'!H81)</f>
        <v>0</v>
      </c>
      <c r="L37" s="113">
        <f>IF('Depositos CTS'!$B81="SI",'Depositos CTS'!I81,'Depositos CTS'!I81)</f>
        <v>0</v>
      </c>
      <c r="M37" s="113">
        <f>IF('Depositos CTS'!$B81="SI",'Depositos CTS'!J81,'Depositos CTS'!J81)</f>
        <v>0</v>
      </c>
      <c r="N37" s="115" t="str">
        <f>IF('Depositos CTS'!$B81="SI",'Depositos CTS'!K81,"01/01/2000")</f>
        <v>01/01/2000</v>
      </c>
      <c r="O37" s="116" t="str">
        <f>IF('Depositos CTS'!$B81="SI",'Depositos CTS'!L81,"6")</f>
        <v>6</v>
      </c>
      <c r="P37" s="115" t="str">
        <f>IF('Depositos CTS'!$B81="SI",'Depositos CTS'!M81,"M")</f>
        <v>M</v>
      </c>
      <c r="Q37" s="115" t="str">
        <f>IF('Depositos CTS'!$B81="SI",'Depositos CTS'!X81,"04028")</f>
        <v>04028</v>
      </c>
      <c r="R37" s="113" t="str">
        <f>IF('Depositos CTS'!$B81="SI",'Depositos CTS'!Y81,"0")</f>
        <v>0</v>
      </c>
      <c r="S37" s="115" t="str">
        <f>IF('Depositos CTS'!$B81="SI",'Depositos CTS'!P81,"X")</f>
        <v>X</v>
      </c>
      <c r="T37" s="115" t="str">
        <f>IF('Depositos CTS'!$B81="SI",'Depositos CTS'!AC81,"315012200000")</f>
        <v>315012200000</v>
      </c>
      <c r="U37" s="113" t="str">
        <f>IF('Depositos CTS'!$B81="SI",'Depositos CTS'!T81,"000000")</f>
        <v>000000</v>
      </c>
      <c r="V37" s="113" t="str">
        <f>IF('Depositos CTS'!$B81="SI",'Depositos CTS'!U81,"999999999")</f>
        <v>999999999</v>
      </c>
      <c r="W37" s="113" t="str">
        <f>IF('Depositos CTS'!$B81="SI",'Depositos CTS'!V81,"xxx@xxx.xxx")</f>
        <v>xxx@xxx.xxx</v>
      </c>
      <c r="X37" s="113" t="str">
        <f>IF('Depositos CTS'!$B81="SI",'Depositos CTS'!Z81,"147")</f>
        <v>147</v>
      </c>
      <c r="Y37" s="112" t="str">
        <f>+'Depositos CTS'!AD81</f>
        <v/>
      </c>
      <c r="Z37" s="112" t="str">
        <f>+'Depositos CTS'!AE81</f>
        <v/>
      </c>
    </row>
    <row r="38" spans="1:26" x14ac:dyDescent="0.25">
      <c r="A38" s="112">
        <f>+'Depositos CTS'!A82</f>
        <v>37</v>
      </c>
      <c r="B38" s="113">
        <f>+'Depositos CTS'!B82</f>
        <v>0</v>
      </c>
      <c r="C38" s="123">
        <f>'Depositos CTS'!C82</f>
        <v>0</v>
      </c>
      <c r="D38" s="123">
        <f>'Depositos CTS'!D82</f>
        <v>0</v>
      </c>
      <c r="F38" s="114">
        <f>+'Depositos CTS'!E82</f>
        <v>0</v>
      </c>
      <c r="I38" s="114">
        <f>+'Depositos CTS'!F82</f>
        <v>0</v>
      </c>
      <c r="J38" s="113">
        <f>IF('Depositos CTS'!$B82="SI",'Depositos CTS'!G82,'Depositos CTS'!G82)</f>
        <v>0</v>
      </c>
      <c r="K38" s="113">
        <f>IF('Depositos CTS'!$B82="SI",'Depositos CTS'!H82,'Depositos CTS'!H82)</f>
        <v>0</v>
      </c>
      <c r="L38" s="113">
        <f>IF('Depositos CTS'!$B82="SI",'Depositos CTS'!I82,'Depositos CTS'!I82)</f>
        <v>0</v>
      </c>
      <c r="M38" s="113">
        <f>IF('Depositos CTS'!$B82="SI",'Depositos CTS'!J82,'Depositos CTS'!J82)</f>
        <v>0</v>
      </c>
      <c r="N38" s="115" t="str">
        <f>IF('Depositos CTS'!$B82="SI",'Depositos CTS'!K82,"01/01/2000")</f>
        <v>01/01/2000</v>
      </c>
      <c r="O38" s="116" t="str">
        <f>IF('Depositos CTS'!$B82="SI",'Depositos CTS'!L82,"6")</f>
        <v>6</v>
      </c>
      <c r="P38" s="115" t="str">
        <f>IF('Depositos CTS'!$B82="SI",'Depositos CTS'!M82,"M")</f>
        <v>M</v>
      </c>
      <c r="Q38" s="115" t="str">
        <f>IF('Depositos CTS'!$B82="SI",'Depositos CTS'!X82,"04028")</f>
        <v>04028</v>
      </c>
      <c r="R38" s="113" t="str">
        <f>IF('Depositos CTS'!$B82="SI",'Depositos CTS'!Y82,"0")</f>
        <v>0</v>
      </c>
      <c r="S38" s="115" t="str">
        <f>IF('Depositos CTS'!$B82="SI",'Depositos CTS'!P82,"X")</f>
        <v>X</v>
      </c>
      <c r="T38" s="115" t="str">
        <f>IF('Depositos CTS'!$B82="SI",'Depositos CTS'!AC82,"315012200000")</f>
        <v>315012200000</v>
      </c>
      <c r="U38" s="113" t="str">
        <f>IF('Depositos CTS'!$B82="SI",'Depositos CTS'!T82,"000000")</f>
        <v>000000</v>
      </c>
      <c r="V38" s="113" t="str">
        <f>IF('Depositos CTS'!$B82="SI",'Depositos CTS'!U82,"999999999")</f>
        <v>999999999</v>
      </c>
      <c r="W38" s="113" t="str">
        <f>IF('Depositos CTS'!$B82="SI",'Depositos CTS'!V82,"xxx@xxx.xxx")</f>
        <v>xxx@xxx.xxx</v>
      </c>
      <c r="X38" s="113" t="str">
        <f>IF('Depositos CTS'!$B82="SI",'Depositos CTS'!Z82,"147")</f>
        <v>147</v>
      </c>
      <c r="Y38" s="112" t="str">
        <f>+'Depositos CTS'!AD82</f>
        <v/>
      </c>
      <c r="Z38" s="112" t="str">
        <f>+'Depositos CTS'!AE82</f>
        <v/>
      </c>
    </row>
    <row r="39" spans="1:26" x14ac:dyDescent="0.25">
      <c r="A39" s="112">
        <f>+'Depositos CTS'!A83</f>
        <v>38</v>
      </c>
      <c r="B39" s="113">
        <f>+'Depositos CTS'!B83</f>
        <v>0</v>
      </c>
      <c r="C39" s="123">
        <f>'Depositos CTS'!C83</f>
        <v>0</v>
      </c>
      <c r="D39" s="123">
        <f>'Depositos CTS'!D83</f>
        <v>0</v>
      </c>
      <c r="F39" s="114">
        <f>+'Depositos CTS'!E83</f>
        <v>0</v>
      </c>
      <c r="I39" s="114">
        <f>+'Depositos CTS'!F83</f>
        <v>0</v>
      </c>
      <c r="J39" s="113">
        <f>IF('Depositos CTS'!$B83="SI",'Depositos CTS'!G83,'Depositos CTS'!G83)</f>
        <v>0</v>
      </c>
      <c r="K39" s="113">
        <f>IF('Depositos CTS'!$B83="SI",'Depositos CTS'!H83,'Depositos CTS'!H83)</f>
        <v>0</v>
      </c>
      <c r="L39" s="113">
        <f>IF('Depositos CTS'!$B83="SI",'Depositos CTS'!I83,'Depositos CTS'!I83)</f>
        <v>0</v>
      </c>
      <c r="M39" s="113">
        <f>IF('Depositos CTS'!$B83="SI",'Depositos CTS'!J83,'Depositos CTS'!J83)</f>
        <v>0</v>
      </c>
      <c r="N39" s="115" t="str">
        <f>IF('Depositos CTS'!$B83="SI",'Depositos CTS'!K83,"01/01/2000")</f>
        <v>01/01/2000</v>
      </c>
      <c r="O39" s="116" t="str">
        <f>IF('Depositos CTS'!$B83="SI",'Depositos CTS'!L83,"6")</f>
        <v>6</v>
      </c>
      <c r="P39" s="115" t="str">
        <f>IF('Depositos CTS'!$B83="SI",'Depositos CTS'!M83,"M")</f>
        <v>M</v>
      </c>
      <c r="Q39" s="115" t="str">
        <f>IF('Depositos CTS'!$B83="SI",'Depositos CTS'!X83,"04028")</f>
        <v>04028</v>
      </c>
      <c r="R39" s="113" t="str">
        <f>IF('Depositos CTS'!$B83="SI",'Depositos CTS'!Y83,"0")</f>
        <v>0</v>
      </c>
      <c r="S39" s="115" t="str">
        <f>IF('Depositos CTS'!$B83="SI",'Depositos CTS'!P83,"X")</f>
        <v>X</v>
      </c>
      <c r="T39" s="115" t="str">
        <f>IF('Depositos CTS'!$B83="SI",'Depositos CTS'!AC83,"315012200000")</f>
        <v>315012200000</v>
      </c>
      <c r="U39" s="113" t="str">
        <f>IF('Depositos CTS'!$B83="SI",'Depositos CTS'!T83,"000000")</f>
        <v>000000</v>
      </c>
      <c r="V39" s="113" t="str">
        <f>IF('Depositos CTS'!$B83="SI",'Depositos CTS'!U83,"999999999")</f>
        <v>999999999</v>
      </c>
      <c r="W39" s="113" t="str">
        <f>IF('Depositos CTS'!$B83="SI",'Depositos CTS'!V83,"xxx@xxx.xxx")</f>
        <v>xxx@xxx.xxx</v>
      </c>
      <c r="X39" s="113" t="str">
        <f>IF('Depositos CTS'!$B83="SI",'Depositos CTS'!Z83,"147")</f>
        <v>147</v>
      </c>
      <c r="Y39" s="112" t="str">
        <f>+'Depositos CTS'!AD83</f>
        <v/>
      </c>
      <c r="Z39" s="112" t="str">
        <f>+'Depositos CTS'!AE83</f>
        <v/>
      </c>
    </row>
    <row r="40" spans="1:26" x14ac:dyDescent="0.25">
      <c r="A40" s="112">
        <f>+'Depositos CTS'!A84</f>
        <v>39</v>
      </c>
      <c r="B40" s="113">
        <f>+'Depositos CTS'!B84</f>
        <v>0</v>
      </c>
      <c r="C40" s="123">
        <f>'Depositos CTS'!C84</f>
        <v>0</v>
      </c>
      <c r="D40" s="123">
        <f>'Depositos CTS'!D84</f>
        <v>0</v>
      </c>
      <c r="F40" s="114">
        <f>+'Depositos CTS'!E84</f>
        <v>0</v>
      </c>
      <c r="I40" s="114">
        <f>+'Depositos CTS'!F84</f>
        <v>0</v>
      </c>
      <c r="J40" s="113">
        <f>IF('Depositos CTS'!$B84="SI",'Depositos CTS'!G84,'Depositos CTS'!G84)</f>
        <v>0</v>
      </c>
      <c r="K40" s="113">
        <f>IF('Depositos CTS'!$B84="SI",'Depositos CTS'!H84,'Depositos CTS'!H84)</f>
        <v>0</v>
      </c>
      <c r="L40" s="113">
        <f>IF('Depositos CTS'!$B84="SI",'Depositos CTS'!I84,'Depositos CTS'!I84)</f>
        <v>0</v>
      </c>
      <c r="M40" s="113">
        <f>IF('Depositos CTS'!$B84="SI",'Depositos CTS'!J84,'Depositos CTS'!J84)</f>
        <v>0</v>
      </c>
      <c r="N40" s="115" t="str">
        <f>IF('Depositos CTS'!$B84="SI",'Depositos CTS'!K84,"01/01/2000")</f>
        <v>01/01/2000</v>
      </c>
      <c r="O40" s="116" t="str">
        <f>IF('Depositos CTS'!$B84="SI",'Depositos CTS'!L84,"6")</f>
        <v>6</v>
      </c>
      <c r="P40" s="115" t="str">
        <f>IF('Depositos CTS'!$B84="SI",'Depositos CTS'!M84,"M")</f>
        <v>M</v>
      </c>
      <c r="Q40" s="115" t="str">
        <f>IF('Depositos CTS'!$B84="SI",'Depositos CTS'!X84,"04028")</f>
        <v>04028</v>
      </c>
      <c r="R40" s="113" t="str">
        <f>IF('Depositos CTS'!$B84="SI",'Depositos CTS'!Y84,"0")</f>
        <v>0</v>
      </c>
      <c r="S40" s="115" t="str">
        <f>IF('Depositos CTS'!$B84="SI",'Depositos CTS'!P84,"X")</f>
        <v>X</v>
      </c>
      <c r="T40" s="115" t="str">
        <f>IF('Depositos CTS'!$B84="SI",'Depositos CTS'!AC84,"315012200000")</f>
        <v>315012200000</v>
      </c>
      <c r="U40" s="113" t="str">
        <f>IF('Depositos CTS'!$B84="SI",'Depositos CTS'!T84,"000000")</f>
        <v>000000</v>
      </c>
      <c r="V40" s="113" t="str">
        <f>IF('Depositos CTS'!$B84="SI",'Depositos CTS'!U84,"999999999")</f>
        <v>999999999</v>
      </c>
      <c r="W40" s="113" t="str">
        <f>IF('Depositos CTS'!$B84="SI",'Depositos CTS'!V84,"xxx@xxx.xxx")</f>
        <v>xxx@xxx.xxx</v>
      </c>
      <c r="X40" s="113" t="str">
        <f>IF('Depositos CTS'!$B84="SI",'Depositos CTS'!Z84,"147")</f>
        <v>147</v>
      </c>
      <c r="Y40" s="112" t="str">
        <f>+'Depositos CTS'!AD84</f>
        <v/>
      </c>
      <c r="Z40" s="112" t="str">
        <f>+'Depositos CTS'!AE84</f>
        <v/>
      </c>
    </row>
    <row r="41" spans="1:26" x14ac:dyDescent="0.25">
      <c r="A41" s="112">
        <f>+'Depositos CTS'!A85</f>
        <v>40</v>
      </c>
      <c r="B41" s="113">
        <f>+'Depositos CTS'!B85</f>
        <v>0</v>
      </c>
      <c r="C41" s="123">
        <f>'Depositos CTS'!C85</f>
        <v>0</v>
      </c>
      <c r="D41" s="123">
        <f>'Depositos CTS'!D85</f>
        <v>0</v>
      </c>
      <c r="F41" s="114">
        <f>+'Depositos CTS'!E85</f>
        <v>0</v>
      </c>
      <c r="I41" s="114">
        <f>+'Depositos CTS'!F85</f>
        <v>0</v>
      </c>
      <c r="J41" s="113">
        <f>IF('Depositos CTS'!$B85="SI",'Depositos CTS'!G85,'Depositos CTS'!G85)</f>
        <v>0</v>
      </c>
      <c r="K41" s="113">
        <f>IF('Depositos CTS'!$B85="SI",'Depositos CTS'!H85,'Depositos CTS'!H85)</f>
        <v>0</v>
      </c>
      <c r="L41" s="113">
        <f>IF('Depositos CTS'!$B85="SI",'Depositos CTS'!I85,'Depositos CTS'!I85)</f>
        <v>0</v>
      </c>
      <c r="M41" s="113">
        <f>IF('Depositos CTS'!$B85="SI",'Depositos CTS'!J85,'Depositos CTS'!J85)</f>
        <v>0</v>
      </c>
      <c r="N41" s="115" t="str">
        <f>IF('Depositos CTS'!$B85="SI",'Depositos CTS'!K85,"01/01/2000")</f>
        <v>01/01/2000</v>
      </c>
      <c r="O41" s="116" t="str">
        <f>IF('Depositos CTS'!$B85="SI",'Depositos CTS'!L85,"6")</f>
        <v>6</v>
      </c>
      <c r="P41" s="115" t="str">
        <f>IF('Depositos CTS'!$B85="SI",'Depositos CTS'!M85,"M")</f>
        <v>M</v>
      </c>
      <c r="Q41" s="115" t="str">
        <f>IF('Depositos CTS'!$B85="SI",'Depositos CTS'!X85,"04028")</f>
        <v>04028</v>
      </c>
      <c r="R41" s="113" t="str">
        <f>IF('Depositos CTS'!$B85="SI",'Depositos CTS'!Y85,"0")</f>
        <v>0</v>
      </c>
      <c r="S41" s="115" t="str">
        <f>IF('Depositos CTS'!$B85="SI",'Depositos CTS'!P85,"X")</f>
        <v>X</v>
      </c>
      <c r="T41" s="115" t="str">
        <f>IF('Depositos CTS'!$B85="SI",'Depositos CTS'!AC85,"315012200000")</f>
        <v>315012200000</v>
      </c>
      <c r="U41" s="113" t="str">
        <f>IF('Depositos CTS'!$B85="SI",'Depositos CTS'!T85,"000000")</f>
        <v>000000</v>
      </c>
      <c r="V41" s="113" t="str">
        <f>IF('Depositos CTS'!$B85="SI",'Depositos CTS'!U85,"999999999")</f>
        <v>999999999</v>
      </c>
      <c r="W41" s="113" t="str">
        <f>IF('Depositos CTS'!$B85="SI",'Depositos CTS'!V85,"xxx@xxx.xxx")</f>
        <v>xxx@xxx.xxx</v>
      </c>
      <c r="X41" s="113" t="str">
        <f>IF('Depositos CTS'!$B85="SI",'Depositos CTS'!Z85,"147")</f>
        <v>147</v>
      </c>
      <c r="Y41" s="112" t="str">
        <f>+'Depositos CTS'!AD85</f>
        <v/>
      </c>
      <c r="Z41" s="112" t="str">
        <f>+'Depositos CTS'!AE85</f>
        <v/>
      </c>
    </row>
    <row r="42" spans="1:26" x14ac:dyDescent="0.25">
      <c r="A42" s="112">
        <f>+'Depositos CTS'!A86</f>
        <v>41</v>
      </c>
      <c r="B42" s="113">
        <f>+'Depositos CTS'!B86</f>
        <v>0</v>
      </c>
      <c r="C42" s="123">
        <f>'Depositos CTS'!C86</f>
        <v>0</v>
      </c>
      <c r="D42" s="123">
        <f>'Depositos CTS'!D86</f>
        <v>0</v>
      </c>
      <c r="F42" s="114">
        <f>+'Depositos CTS'!E86</f>
        <v>0</v>
      </c>
      <c r="I42" s="114">
        <f>+'Depositos CTS'!F86</f>
        <v>0</v>
      </c>
      <c r="J42" s="113">
        <f>IF('Depositos CTS'!$B86="SI",'Depositos CTS'!G86,'Depositos CTS'!G86)</f>
        <v>0</v>
      </c>
      <c r="K42" s="113">
        <f>IF('Depositos CTS'!$B86="SI",'Depositos CTS'!H86,'Depositos CTS'!H86)</f>
        <v>0</v>
      </c>
      <c r="L42" s="113">
        <f>IF('Depositos CTS'!$B86="SI",'Depositos CTS'!I86,'Depositos CTS'!I86)</f>
        <v>0</v>
      </c>
      <c r="M42" s="113">
        <f>IF('Depositos CTS'!$B86="SI",'Depositos CTS'!J86,'Depositos CTS'!J86)</f>
        <v>0</v>
      </c>
      <c r="N42" s="115" t="str">
        <f>IF('Depositos CTS'!$B86="SI",'Depositos CTS'!K86,"01/01/2000")</f>
        <v>01/01/2000</v>
      </c>
      <c r="O42" s="116" t="str">
        <f>IF('Depositos CTS'!$B86="SI",'Depositos CTS'!L86,"6")</f>
        <v>6</v>
      </c>
      <c r="P42" s="115" t="str">
        <f>IF('Depositos CTS'!$B86="SI",'Depositos CTS'!M86,"M")</f>
        <v>M</v>
      </c>
      <c r="Q42" s="115" t="str">
        <f>IF('Depositos CTS'!$B86="SI",'Depositos CTS'!X86,"04028")</f>
        <v>04028</v>
      </c>
      <c r="R42" s="113" t="str">
        <f>IF('Depositos CTS'!$B86="SI",'Depositos CTS'!Y86,"0")</f>
        <v>0</v>
      </c>
      <c r="S42" s="115" t="str">
        <f>IF('Depositos CTS'!$B86="SI",'Depositos CTS'!P86,"X")</f>
        <v>X</v>
      </c>
      <c r="T42" s="115" t="str">
        <f>IF('Depositos CTS'!$B86="SI",'Depositos CTS'!AC86,"315012200000")</f>
        <v>315012200000</v>
      </c>
      <c r="U42" s="113" t="str">
        <f>IF('Depositos CTS'!$B86="SI",'Depositos CTS'!T86,"000000")</f>
        <v>000000</v>
      </c>
      <c r="V42" s="113" t="str">
        <f>IF('Depositos CTS'!$B86="SI",'Depositos CTS'!U86,"999999999")</f>
        <v>999999999</v>
      </c>
      <c r="W42" s="113" t="str">
        <f>IF('Depositos CTS'!$B86="SI",'Depositos CTS'!V86,"xxx@xxx.xxx")</f>
        <v>xxx@xxx.xxx</v>
      </c>
      <c r="X42" s="113" t="str">
        <f>IF('Depositos CTS'!$B86="SI",'Depositos CTS'!Z86,"147")</f>
        <v>147</v>
      </c>
      <c r="Y42" s="112" t="str">
        <f>+'Depositos CTS'!AD86</f>
        <v/>
      </c>
      <c r="Z42" s="112" t="str">
        <f>+'Depositos CTS'!AE86</f>
        <v/>
      </c>
    </row>
    <row r="43" spans="1:26" x14ac:dyDescent="0.25">
      <c r="A43" s="112">
        <f>+'Depositos CTS'!A87</f>
        <v>42</v>
      </c>
      <c r="B43" s="113">
        <f>+'Depositos CTS'!B87</f>
        <v>0</v>
      </c>
      <c r="C43" s="123">
        <f>'Depositos CTS'!C87</f>
        <v>0</v>
      </c>
      <c r="D43" s="123">
        <f>'Depositos CTS'!D87</f>
        <v>0</v>
      </c>
      <c r="F43" s="114">
        <f>+'Depositos CTS'!E87</f>
        <v>0</v>
      </c>
      <c r="I43" s="114">
        <f>+'Depositos CTS'!F87</f>
        <v>0</v>
      </c>
      <c r="J43" s="113">
        <f>IF('Depositos CTS'!$B87="SI",'Depositos CTS'!G87,'Depositos CTS'!G87)</f>
        <v>0</v>
      </c>
      <c r="K43" s="113">
        <f>IF('Depositos CTS'!$B87="SI",'Depositos CTS'!H87,'Depositos CTS'!H87)</f>
        <v>0</v>
      </c>
      <c r="L43" s="113">
        <f>IF('Depositos CTS'!$B87="SI",'Depositos CTS'!I87,'Depositos CTS'!I87)</f>
        <v>0</v>
      </c>
      <c r="M43" s="113">
        <f>IF('Depositos CTS'!$B87="SI",'Depositos CTS'!J87,'Depositos CTS'!J87)</f>
        <v>0</v>
      </c>
      <c r="N43" s="115" t="str">
        <f>IF('Depositos CTS'!$B87="SI",'Depositos CTS'!K87,"01/01/2000")</f>
        <v>01/01/2000</v>
      </c>
      <c r="O43" s="116" t="str">
        <f>IF('Depositos CTS'!$B87="SI",'Depositos CTS'!L87,"6")</f>
        <v>6</v>
      </c>
      <c r="P43" s="115" t="str">
        <f>IF('Depositos CTS'!$B87="SI",'Depositos CTS'!M87,"M")</f>
        <v>M</v>
      </c>
      <c r="Q43" s="115" t="str">
        <f>IF('Depositos CTS'!$B87="SI",'Depositos CTS'!X87,"04028")</f>
        <v>04028</v>
      </c>
      <c r="R43" s="113" t="str">
        <f>IF('Depositos CTS'!$B87="SI",'Depositos CTS'!Y87,"0")</f>
        <v>0</v>
      </c>
      <c r="S43" s="115" t="str">
        <f>IF('Depositos CTS'!$B87="SI",'Depositos CTS'!P87,"X")</f>
        <v>X</v>
      </c>
      <c r="T43" s="115" t="str">
        <f>IF('Depositos CTS'!$B87="SI",'Depositos CTS'!AC87,"315012200000")</f>
        <v>315012200000</v>
      </c>
      <c r="U43" s="113" t="str">
        <f>IF('Depositos CTS'!$B87="SI",'Depositos CTS'!T87,"000000")</f>
        <v>000000</v>
      </c>
      <c r="V43" s="113" t="str">
        <f>IF('Depositos CTS'!$B87="SI",'Depositos CTS'!U87,"999999999")</f>
        <v>999999999</v>
      </c>
      <c r="W43" s="113" t="str">
        <f>IF('Depositos CTS'!$B87="SI",'Depositos CTS'!V87,"xxx@xxx.xxx")</f>
        <v>xxx@xxx.xxx</v>
      </c>
      <c r="X43" s="113" t="str">
        <f>IF('Depositos CTS'!$B87="SI",'Depositos CTS'!Z87,"147")</f>
        <v>147</v>
      </c>
      <c r="Y43" s="112" t="str">
        <f>+'Depositos CTS'!AD87</f>
        <v/>
      </c>
      <c r="Z43" s="112" t="str">
        <f>+'Depositos CTS'!AE87</f>
        <v/>
      </c>
    </row>
    <row r="44" spans="1:26" x14ac:dyDescent="0.25">
      <c r="A44" s="112">
        <f>+'Depositos CTS'!A88</f>
        <v>43</v>
      </c>
      <c r="B44" s="113">
        <f>+'Depositos CTS'!B88</f>
        <v>0</v>
      </c>
      <c r="C44" s="123">
        <f>'Depositos CTS'!C88</f>
        <v>0</v>
      </c>
      <c r="D44" s="123">
        <f>'Depositos CTS'!D88</f>
        <v>0</v>
      </c>
      <c r="F44" s="114">
        <f>+'Depositos CTS'!E88</f>
        <v>0</v>
      </c>
      <c r="I44" s="114">
        <f>+'Depositos CTS'!F88</f>
        <v>0</v>
      </c>
      <c r="J44" s="113">
        <f>IF('Depositos CTS'!$B88="SI",'Depositos CTS'!G88,'Depositos CTS'!G88)</f>
        <v>0</v>
      </c>
      <c r="K44" s="113">
        <f>IF('Depositos CTS'!$B88="SI",'Depositos CTS'!H88,'Depositos CTS'!H88)</f>
        <v>0</v>
      </c>
      <c r="L44" s="113">
        <f>IF('Depositos CTS'!$B88="SI",'Depositos CTS'!I88,'Depositos CTS'!I88)</f>
        <v>0</v>
      </c>
      <c r="M44" s="113">
        <f>IF('Depositos CTS'!$B88="SI",'Depositos CTS'!J88,'Depositos CTS'!J88)</f>
        <v>0</v>
      </c>
      <c r="N44" s="115" t="str">
        <f>IF('Depositos CTS'!$B88="SI",'Depositos CTS'!K88,"01/01/2000")</f>
        <v>01/01/2000</v>
      </c>
      <c r="O44" s="116" t="str">
        <f>IF('Depositos CTS'!$B88="SI",'Depositos CTS'!L88,"6")</f>
        <v>6</v>
      </c>
      <c r="P44" s="115" t="str">
        <f>IF('Depositos CTS'!$B88="SI",'Depositos CTS'!M88,"M")</f>
        <v>M</v>
      </c>
      <c r="Q44" s="115" t="str">
        <f>IF('Depositos CTS'!$B88="SI",'Depositos CTS'!X88,"04028")</f>
        <v>04028</v>
      </c>
      <c r="R44" s="113" t="str">
        <f>IF('Depositos CTS'!$B88="SI",'Depositos CTS'!Y88,"0")</f>
        <v>0</v>
      </c>
      <c r="S44" s="115" t="str">
        <f>IF('Depositos CTS'!$B88="SI",'Depositos CTS'!P88,"X")</f>
        <v>X</v>
      </c>
      <c r="T44" s="115" t="str">
        <f>IF('Depositos CTS'!$B88="SI",'Depositos CTS'!AC88,"315012200000")</f>
        <v>315012200000</v>
      </c>
      <c r="U44" s="113" t="str">
        <f>IF('Depositos CTS'!$B88="SI",'Depositos CTS'!T88,"000000")</f>
        <v>000000</v>
      </c>
      <c r="V44" s="113" t="str">
        <f>IF('Depositos CTS'!$B88="SI",'Depositos CTS'!U88,"999999999")</f>
        <v>999999999</v>
      </c>
      <c r="W44" s="113" t="str">
        <f>IF('Depositos CTS'!$B88="SI",'Depositos CTS'!V88,"xxx@xxx.xxx")</f>
        <v>xxx@xxx.xxx</v>
      </c>
      <c r="X44" s="113" t="str">
        <f>IF('Depositos CTS'!$B88="SI",'Depositos CTS'!Z88,"147")</f>
        <v>147</v>
      </c>
      <c r="Y44" s="112" t="str">
        <f>+'Depositos CTS'!AD88</f>
        <v/>
      </c>
      <c r="Z44" s="112" t="str">
        <f>+'Depositos CTS'!AE88</f>
        <v/>
      </c>
    </row>
    <row r="45" spans="1:26" x14ac:dyDescent="0.25">
      <c r="A45" s="112">
        <f>+'Depositos CTS'!A89</f>
        <v>44</v>
      </c>
      <c r="B45" s="113">
        <f>+'Depositos CTS'!B89</f>
        <v>0</v>
      </c>
      <c r="C45" s="123">
        <f>'Depositos CTS'!C89</f>
        <v>0</v>
      </c>
      <c r="D45" s="123">
        <f>'Depositos CTS'!D89</f>
        <v>0</v>
      </c>
      <c r="F45" s="114">
        <f>+'Depositos CTS'!E89</f>
        <v>0</v>
      </c>
      <c r="I45" s="114">
        <f>+'Depositos CTS'!F89</f>
        <v>0</v>
      </c>
      <c r="J45" s="113">
        <f>IF('Depositos CTS'!$B89="SI",'Depositos CTS'!G89,'Depositos CTS'!G89)</f>
        <v>0</v>
      </c>
      <c r="K45" s="113">
        <f>IF('Depositos CTS'!$B89="SI",'Depositos CTS'!H89,'Depositos CTS'!H89)</f>
        <v>0</v>
      </c>
      <c r="L45" s="113">
        <f>IF('Depositos CTS'!$B89="SI",'Depositos CTS'!I89,'Depositos CTS'!I89)</f>
        <v>0</v>
      </c>
      <c r="M45" s="113">
        <f>IF('Depositos CTS'!$B89="SI",'Depositos CTS'!J89,'Depositos CTS'!J89)</f>
        <v>0</v>
      </c>
      <c r="N45" s="115" t="str">
        <f>IF('Depositos CTS'!$B89="SI",'Depositos CTS'!K89,"01/01/2000")</f>
        <v>01/01/2000</v>
      </c>
      <c r="O45" s="116" t="str">
        <f>IF('Depositos CTS'!$B89="SI",'Depositos CTS'!L89,"6")</f>
        <v>6</v>
      </c>
      <c r="P45" s="115" t="str">
        <f>IF('Depositos CTS'!$B89="SI",'Depositos CTS'!M89,"M")</f>
        <v>M</v>
      </c>
      <c r="Q45" s="115" t="str">
        <f>IF('Depositos CTS'!$B89="SI",'Depositos CTS'!X89,"04028")</f>
        <v>04028</v>
      </c>
      <c r="R45" s="113" t="str">
        <f>IF('Depositos CTS'!$B89="SI",'Depositos CTS'!Y89,"0")</f>
        <v>0</v>
      </c>
      <c r="S45" s="115" t="str">
        <f>IF('Depositos CTS'!$B89="SI",'Depositos CTS'!P89,"X")</f>
        <v>X</v>
      </c>
      <c r="T45" s="115" t="str">
        <f>IF('Depositos CTS'!$B89="SI",'Depositos CTS'!AC89,"315012200000")</f>
        <v>315012200000</v>
      </c>
      <c r="U45" s="113" t="str">
        <f>IF('Depositos CTS'!$B89="SI",'Depositos CTS'!T89,"000000")</f>
        <v>000000</v>
      </c>
      <c r="V45" s="113" t="str">
        <f>IF('Depositos CTS'!$B89="SI",'Depositos CTS'!U89,"999999999")</f>
        <v>999999999</v>
      </c>
      <c r="W45" s="113" t="str">
        <f>IF('Depositos CTS'!$B89="SI",'Depositos CTS'!V89,"xxx@xxx.xxx")</f>
        <v>xxx@xxx.xxx</v>
      </c>
      <c r="X45" s="113" t="str">
        <f>IF('Depositos CTS'!$B89="SI",'Depositos CTS'!Z89,"147")</f>
        <v>147</v>
      </c>
      <c r="Y45" s="112" t="str">
        <f>+'Depositos CTS'!AD89</f>
        <v/>
      </c>
      <c r="Z45" s="112" t="str">
        <f>+'Depositos CTS'!AE89</f>
        <v/>
      </c>
    </row>
    <row r="46" spans="1:26" x14ac:dyDescent="0.25">
      <c r="A46" s="112">
        <f>+'Depositos CTS'!A90</f>
        <v>45</v>
      </c>
      <c r="B46" s="113">
        <f>+'Depositos CTS'!B90</f>
        <v>0</v>
      </c>
      <c r="C46" s="123">
        <f>'Depositos CTS'!C90</f>
        <v>0</v>
      </c>
      <c r="D46" s="123">
        <f>'Depositos CTS'!D90</f>
        <v>0</v>
      </c>
      <c r="F46" s="114">
        <f>+'Depositos CTS'!E90</f>
        <v>0</v>
      </c>
      <c r="I46" s="114">
        <f>+'Depositos CTS'!F90</f>
        <v>0</v>
      </c>
      <c r="J46" s="113">
        <f>IF('Depositos CTS'!$B90="SI",'Depositos CTS'!G90,'Depositos CTS'!G90)</f>
        <v>0</v>
      </c>
      <c r="K46" s="113">
        <f>IF('Depositos CTS'!$B90="SI",'Depositos CTS'!H90,'Depositos CTS'!H90)</f>
        <v>0</v>
      </c>
      <c r="L46" s="113">
        <f>IF('Depositos CTS'!$B90="SI",'Depositos CTS'!I90,'Depositos CTS'!I90)</f>
        <v>0</v>
      </c>
      <c r="M46" s="113">
        <f>IF('Depositos CTS'!$B90="SI",'Depositos CTS'!J90,'Depositos CTS'!J90)</f>
        <v>0</v>
      </c>
      <c r="N46" s="115" t="str">
        <f>IF('Depositos CTS'!$B90="SI",'Depositos CTS'!K90,"01/01/2000")</f>
        <v>01/01/2000</v>
      </c>
      <c r="O46" s="116" t="str">
        <f>IF('Depositos CTS'!$B90="SI",'Depositos CTS'!L90,"6")</f>
        <v>6</v>
      </c>
      <c r="P46" s="115" t="str">
        <f>IF('Depositos CTS'!$B90="SI",'Depositos CTS'!M90,"M")</f>
        <v>M</v>
      </c>
      <c r="Q46" s="115" t="str">
        <f>IF('Depositos CTS'!$B90="SI",'Depositos CTS'!X90,"04028")</f>
        <v>04028</v>
      </c>
      <c r="R46" s="113" t="str">
        <f>IF('Depositos CTS'!$B90="SI",'Depositos CTS'!Y90,"0")</f>
        <v>0</v>
      </c>
      <c r="S46" s="115" t="str">
        <f>IF('Depositos CTS'!$B90="SI",'Depositos CTS'!P90,"X")</f>
        <v>X</v>
      </c>
      <c r="T46" s="115" t="str">
        <f>IF('Depositos CTS'!$B90="SI",'Depositos CTS'!AC90,"315012200000")</f>
        <v>315012200000</v>
      </c>
      <c r="U46" s="113" t="str">
        <f>IF('Depositos CTS'!$B90="SI",'Depositos CTS'!T90,"000000")</f>
        <v>000000</v>
      </c>
      <c r="V46" s="113" t="str">
        <f>IF('Depositos CTS'!$B90="SI",'Depositos CTS'!U90,"999999999")</f>
        <v>999999999</v>
      </c>
      <c r="W46" s="113" t="str">
        <f>IF('Depositos CTS'!$B90="SI",'Depositos CTS'!V90,"xxx@xxx.xxx")</f>
        <v>xxx@xxx.xxx</v>
      </c>
      <c r="X46" s="113" t="str">
        <f>IF('Depositos CTS'!$B90="SI",'Depositos CTS'!Z90,"147")</f>
        <v>147</v>
      </c>
      <c r="Y46" s="112" t="str">
        <f>+'Depositos CTS'!AD90</f>
        <v/>
      </c>
      <c r="Z46" s="112" t="str">
        <f>+'Depositos CTS'!AE90</f>
        <v/>
      </c>
    </row>
    <row r="47" spans="1:26" x14ac:dyDescent="0.25">
      <c r="A47" s="112">
        <f>+'Depositos CTS'!A91</f>
        <v>46</v>
      </c>
      <c r="B47" s="113">
        <f>+'Depositos CTS'!B91</f>
        <v>0</v>
      </c>
      <c r="C47" s="123">
        <f>'Depositos CTS'!C91</f>
        <v>0</v>
      </c>
      <c r="D47" s="123">
        <f>'Depositos CTS'!D91</f>
        <v>0</v>
      </c>
      <c r="F47" s="114">
        <f>+'Depositos CTS'!E91</f>
        <v>0</v>
      </c>
      <c r="I47" s="114">
        <f>+'Depositos CTS'!F91</f>
        <v>0</v>
      </c>
      <c r="J47" s="113">
        <f>IF('Depositos CTS'!$B91="SI",'Depositos CTS'!G91,'Depositos CTS'!G91)</f>
        <v>0</v>
      </c>
      <c r="K47" s="113">
        <f>IF('Depositos CTS'!$B91="SI",'Depositos CTS'!H91,'Depositos CTS'!H91)</f>
        <v>0</v>
      </c>
      <c r="L47" s="113">
        <f>IF('Depositos CTS'!$B91="SI",'Depositos CTS'!I91,'Depositos CTS'!I91)</f>
        <v>0</v>
      </c>
      <c r="M47" s="113">
        <f>IF('Depositos CTS'!$B91="SI",'Depositos CTS'!J91,'Depositos CTS'!J91)</f>
        <v>0</v>
      </c>
      <c r="N47" s="115" t="str">
        <f>IF('Depositos CTS'!$B91="SI",'Depositos CTS'!K91,"01/01/2000")</f>
        <v>01/01/2000</v>
      </c>
      <c r="O47" s="116" t="str">
        <f>IF('Depositos CTS'!$B91="SI",'Depositos CTS'!L91,"6")</f>
        <v>6</v>
      </c>
      <c r="P47" s="115" t="str">
        <f>IF('Depositos CTS'!$B91="SI",'Depositos CTS'!M91,"M")</f>
        <v>M</v>
      </c>
      <c r="Q47" s="115" t="str">
        <f>IF('Depositos CTS'!$B91="SI",'Depositos CTS'!X91,"04028")</f>
        <v>04028</v>
      </c>
      <c r="R47" s="113" t="str">
        <f>IF('Depositos CTS'!$B91="SI",'Depositos CTS'!Y91,"0")</f>
        <v>0</v>
      </c>
      <c r="S47" s="115" t="str">
        <f>IF('Depositos CTS'!$B91="SI",'Depositos CTS'!P91,"X")</f>
        <v>X</v>
      </c>
      <c r="T47" s="115" t="str">
        <f>IF('Depositos CTS'!$B91="SI",'Depositos CTS'!AC91,"315012200000")</f>
        <v>315012200000</v>
      </c>
      <c r="U47" s="113" t="str">
        <f>IF('Depositos CTS'!$B91="SI",'Depositos CTS'!T91,"000000")</f>
        <v>000000</v>
      </c>
      <c r="V47" s="113" t="str">
        <f>IF('Depositos CTS'!$B91="SI",'Depositos CTS'!U91,"999999999")</f>
        <v>999999999</v>
      </c>
      <c r="W47" s="113" t="str">
        <f>IF('Depositos CTS'!$B91="SI",'Depositos CTS'!V91,"xxx@xxx.xxx")</f>
        <v>xxx@xxx.xxx</v>
      </c>
      <c r="X47" s="113" t="str">
        <f>IF('Depositos CTS'!$B91="SI",'Depositos CTS'!Z91,"147")</f>
        <v>147</v>
      </c>
      <c r="Y47" s="112" t="str">
        <f>+'Depositos CTS'!AD91</f>
        <v/>
      </c>
      <c r="Z47" s="112" t="str">
        <f>+'Depositos CTS'!AE91</f>
        <v/>
      </c>
    </row>
    <row r="48" spans="1:26" x14ac:dyDescent="0.25">
      <c r="A48" s="112">
        <f>+'Depositos CTS'!A92</f>
        <v>47</v>
      </c>
      <c r="B48" s="113">
        <f>+'Depositos CTS'!B92</f>
        <v>0</v>
      </c>
      <c r="C48" s="123">
        <f>'Depositos CTS'!C92</f>
        <v>0</v>
      </c>
      <c r="D48" s="123">
        <f>'Depositos CTS'!D92</f>
        <v>0</v>
      </c>
      <c r="F48" s="114">
        <f>+'Depositos CTS'!E92</f>
        <v>0</v>
      </c>
      <c r="I48" s="114">
        <f>+'Depositos CTS'!F92</f>
        <v>0</v>
      </c>
      <c r="J48" s="113">
        <f>IF('Depositos CTS'!$B92="SI",'Depositos CTS'!G92,'Depositos CTS'!G92)</f>
        <v>0</v>
      </c>
      <c r="K48" s="113">
        <f>IF('Depositos CTS'!$B92="SI",'Depositos CTS'!H92,'Depositos CTS'!H92)</f>
        <v>0</v>
      </c>
      <c r="L48" s="113">
        <f>IF('Depositos CTS'!$B92="SI",'Depositos CTS'!I92,'Depositos CTS'!I92)</f>
        <v>0</v>
      </c>
      <c r="M48" s="113">
        <f>IF('Depositos CTS'!$B92="SI",'Depositos CTS'!J92,'Depositos CTS'!J92)</f>
        <v>0</v>
      </c>
      <c r="N48" s="115" t="str">
        <f>IF('Depositos CTS'!$B92="SI",'Depositos CTS'!K92,"01/01/2000")</f>
        <v>01/01/2000</v>
      </c>
      <c r="O48" s="116" t="str">
        <f>IF('Depositos CTS'!$B92="SI",'Depositos CTS'!L92,"6")</f>
        <v>6</v>
      </c>
      <c r="P48" s="115" t="str">
        <f>IF('Depositos CTS'!$B92="SI",'Depositos CTS'!M92,"M")</f>
        <v>M</v>
      </c>
      <c r="Q48" s="115" t="str">
        <f>IF('Depositos CTS'!$B92="SI",'Depositos CTS'!X92,"04028")</f>
        <v>04028</v>
      </c>
      <c r="R48" s="113" t="str">
        <f>IF('Depositos CTS'!$B92="SI",'Depositos CTS'!Y92,"0")</f>
        <v>0</v>
      </c>
      <c r="S48" s="115" t="str">
        <f>IF('Depositos CTS'!$B92="SI",'Depositos CTS'!P92,"X")</f>
        <v>X</v>
      </c>
      <c r="T48" s="115" t="str">
        <f>IF('Depositos CTS'!$B92="SI",'Depositos CTS'!AC92,"315012200000")</f>
        <v>315012200000</v>
      </c>
      <c r="U48" s="113" t="str">
        <f>IF('Depositos CTS'!$B92="SI",'Depositos CTS'!T92,"000000")</f>
        <v>000000</v>
      </c>
      <c r="V48" s="113" t="str">
        <f>IF('Depositos CTS'!$B92="SI",'Depositos CTS'!U92,"999999999")</f>
        <v>999999999</v>
      </c>
      <c r="W48" s="113" t="str">
        <f>IF('Depositos CTS'!$B92="SI",'Depositos CTS'!V92,"xxx@xxx.xxx")</f>
        <v>xxx@xxx.xxx</v>
      </c>
      <c r="X48" s="113" t="str">
        <f>IF('Depositos CTS'!$B92="SI",'Depositos CTS'!Z92,"147")</f>
        <v>147</v>
      </c>
      <c r="Y48" s="112" t="str">
        <f>+'Depositos CTS'!AD92</f>
        <v/>
      </c>
      <c r="Z48" s="112" t="str">
        <f>+'Depositos CTS'!AE92</f>
        <v/>
      </c>
    </row>
    <row r="49" spans="1:26" x14ac:dyDescent="0.25">
      <c r="A49" s="112">
        <f>+'Depositos CTS'!A93</f>
        <v>48</v>
      </c>
      <c r="B49" s="113">
        <f>+'Depositos CTS'!B93</f>
        <v>0</v>
      </c>
      <c r="C49" s="123">
        <f>'Depositos CTS'!C93</f>
        <v>0</v>
      </c>
      <c r="D49" s="123">
        <f>'Depositos CTS'!D93</f>
        <v>0</v>
      </c>
      <c r="F49" s="114">
        <f>+'Depositos CTS'!E93</f>
        <v>0</v>
      </c>
      <c r="I49" s="114">
        <f>+'Depositos CTS'!F93</f>
        <v>0</v>
      </c>
      <c r="J49" s="113">
        <f>IF('Depositos CTS'!$B93="SI",'Depositos CTS'!G93,'Depositos CTS'!G93)</f>
        <v>0</v>
      </c>
      <c r="K49" s="113">
        <f>IF('Depositos CTS'!$B93="SI",'Depositos CTS'!H93,'Depositos CTS'!H93)</f>
        <v>0</v>
      </c>
      <c r="L49" s="113">
        <f>IF('Depositos CTS'!$B93="SI",'Depositos CTS'!I93,'Depositos CTS'!I93)</f>
        <v>0</v>
      </c>
      <c r="M49" s="113">
        <f>IF('Depositos CTS'!$B93="SI",'Depositos CTS'!J93,'Depositos CTS'!J93)</f>
        <v>0</v>
      </c>
      <c r="N49" s="115" t="str">
        <f>IF('Depositos CTS'!$B93="SI",'Depositos CTS'!K93,"01/01/2000")</f>
        <v>01/01/2000</v>
      </c>
      <c r="O49" s="116" t="str">
        <f>IF('Depositos CTS'!$B93="SI",'Depositos CTS'!L93,"6")</f>
        <v>6</v>
      </c>
      <c r="P49" s="115" t="str">
        <f>IF('Depositos CTS'!$B93="SI",'Depositos CTS'!M93,"M")</f>
        <v>M</v>
      </c>
      <c r="Q49" s="115" t="str">
        <f>IF('Depositos CTS'!$B93="SI",'Depositos CTS'!X93,"04028")</f>
        <v>04028</v>
      </c>
      <c r="R49" s="113" t="str">
        <f>IF('Depositos CTS'!$B93="SI",'Depositos CTS'!Y93,"0")</f>
        <v>0</v>
      </c>
      <c r="S49" s="115" t="str">
        <f>IF('Depositos CTS'!$B93="SI",'Depositos CTS'!P93,"X")</f>
        <v>X</v>
      </c>
      <c r="T49" s="115" t="str">
        <f>IF('Depositos CTS'!$B93="SI",'Depositos CTS'!AC93,"315012200000")</f>
        <v>315012200000</v>
      </c>
      <c r="U49" s="113" t="str">
        <f>IF('Depositos CTS'!$B93="SI",'Depositos CTS'!T93,"000000")</f>
        <v>000000</v>
      </c>
      <c r="V49" s="113" t="str">
        <f>IF('Depositos CTS'!$B93="SI",'Depositos CTS'!U93,"999999999")</f>
        <v>999999999</v>
      </c>
      <c r="W49" s="113" t="str">
        <f>IF('Depositos CTS'!$B93="SI",'Depositos CTS'!V93,"xxx@xxx.xxx")</f>
        <v>xxx@xxx.xxx</v>
      </c>
      <c r="X49" s="113" t="str">
        <f>IF('Depositos CTS'!$B93="SI",'Depositos CTS'!Z93,"147")</f>
        <v>147</v>
      </c>
      <c r="Y49" s="112" t="str">
        <f>+'Depositos CTS'!AD93</f>
        <v/>
      </c>
      <c r="Z49" s="112" t="str">
        <f>+'Depositos CTS'!AE93</f>
        <v/>
      </c>
    </row>
    <row r="50" spans="1:26" x14ac:dyDescent="0.25">
      <c r="A50" s="112">
        <f>+'Depositos CTS'!A94</f>
        <v>49</v>
      </c>
      <c r="B50" s="113">
        <f>+'Depositos CTS'!B94</f>
        <v>0</v>
      </c>
      <c r="C50" s="123">
        <f>'Depositos CTS'!C94</f>
        <v>0</v>
      </c>
      <c r="D50" s="123">
        <f>'Depositos CTS'!D94</f>
        <v>0</v>
      </c>
      <c r="F50" s="114">
        <f>+'Depositos CTS'!E94</f>
        <v>0</v>
      </c>
      <c r="I50" s="114">
        <f>+'Depositos CTS'!F94</f>
        <v>0</v>
      </c>
      <c r="J50" s="113">
        <f>IF('Depositos CTS'!$B94="SI",'Depositos CTS'!G94,'Depositos CTS'!G94)</f>
        <v>0</v>
      </c>
      <c r="K50" s="113">
        <f>IF('Depositos CTS'!$B94="SI",'Depositos CTS'!H94,'Depositos CTS'!H94)</f>
        <v>0</v>
      </c>
      <c r="L50" s="113">
        <f>IF('Depositos CTS'!$B94="SI",'Depositos CTS'!I94,'Depositos CTS'!I94)</f>
        <v>0</v>
      </c>
      <c r="M50" s="113">
        <f>IF('Depositos CTS'!$B94="SI",'Depositos CTS'!J94,'Depositos CTS'!J94)</f>
        <v>0</v>
      </c>
      <c r="N50" s="115" t="str">
        <f>IF('Depositos CTS'!$B94="SI",'Depositos CTS'!K94,"01/01/2000")</f>
        <v>01/01/2000</v>
      </c>
      <c r="O50" s="116" t="str">
        <f>IF('Depositos CTS'!$B94="SI",'Depositos CTS'!L94,"6")</f>
        <v>6</v>
      </c>
      <c r="P50" s="115" t="str">
        <f>IF('Depositos CTS'!$B94="SI",'Depositos CTS'!M94,"M")</f>
        <v>M</v>
      </c>
      <c r="Q50" s="115" t="str">
        <f>IF('Depositos CTS'!$B94="SI",'Depositos CTS'!X94,"04028")</f>
        <v>04028</v>
      </c>
      <c r="R50" s="113" t="str">
        <f>IF('Depositos CTS'!$B94="SI",'Depositos CTS'!Y94,"0")</f>
        <v>0</v>
      </c>
      <c r="S50" s="115" t="str">
        <f>IF('Depositos CTS'!$B94="SI",'Depositos CTS'!P94,"X")</f>
        <v>X</v>
      </c>
      <c r="T50" s="115" t="str">
        <f>IF('Depositos CTS'!$B94="SI",'Depositos CTS'!AC94,"315012200000")</f>
        <v>315012200000</v>
      </c>
      <c r="U50" s="113" t="str">
        <f>IF('Depositos CTS'!$B94="SI",'Depositos CTS'!T94,"000000")</f>
        <v>000000</v>
      </c>
      <c r="V50" s="113" t="str">
        <f>IF('Depositos CTS'!$B94="SI",'Depositos CTS'!U94,"999999999")</f>
        <v>999999999</v>
      </c>
      <c r="W50" s="113" t="str">
        <f>IF('Depositos CTS'!$B94="SI",'Depositos CTS'!V94,"xxx@xxx.xxx")</f>
        <v>xxx@xxx.xxx</v>
      </c>
      <c r="X50" s="113" t="str">
        <f>IF('Depositos CTS'!$B94="SI",'Depositos CTS'!Z94,"147")</f>
        <v>147</v>
      </c>
      <c r="Y50" s="112" t="str">
        <f>+'Depositos CTS'!AD94</f>
        <v/>
      </c>
      <c r="Z50" s="112" t="str">
        <f>+'Depositos CTS'!AE94</f>
        <v/>
      </c>
    </row>
    <row r="51" spans="1:26" x14ac:dyDescent="0.25">
      <c r="A51" s="112">
        <f>+'Depositos CTS'!A95</f>
        <v>50</v>
      </c>
      <c r="B51" s="113">
        <f>+'Depositos CTS'!B95</f>
        <v>0</v>
      </c>
      <c r="C51" s="123">
        <f>'Depositos CTS'!C95</f>
        <v>0</v>
      </c>
      <c r="D51" s="123">
        <f>'Depositos CTS'!D95</f>
        <v>0</v>
      </c>
      <c r="F51" s="114">
        <f>+'Depositos CTS'!E95</f>
        <v>0</v>
      </c>
      <c r="I51" s="114">
        <f>+'Depositos CTS'!F95</f>
        <v>0</v>
      </c>
      <c r="J51" s="113">
        <f>IF('Depositos CTS'!$B95="SI",'Depositos CTS'!G95,'Depositos CTS'!G95)</f>
        <v>0</v>
      </c>
      <c r="K51" s="113">
        <f>IF('Depositos CTS'!$B95="SI",'Depositos CTS'!H95,'Depositos CTS'!H95)</f>
        <v>0</v>
      </c>
      <c r="L51" s="113">
        <f>IF('Depositos CTS'!$B95="SI",'Depositos CTS'!I95,'Depositos CTS'!I95)</f>
        <v>0</v>
      </c>
      <c r="M51" s="113">
        <f>IF('Depositos CTS'!$B95="SI",'Depositos CTS'!J95,'Depositos CTS'!J95)</f>
        <v>0</v>
      </c>
      <c r="N51" s="115" t="str">
        <f>IF('Depositos CTS'!$B95="SI",'Depositos CTS'!K95,"01/01/2000")</f>
        <v>01/01/2000</v>
      </c>
      <c r="O51" s="116" t="str">
        <f>IF('Depositos CTS'!$B95="SI",'Depositos CTS'!L95,"6")</f>
        <v>6</v>
      </c>
      <c r="P51" s="115" t="str">
        <f>IF('Depositos CTS'!$B95="SI",'Depositos CTS'!M95,"M")</f>
        <v>M</v>
      </c>
      <c r="Q51" s="115" t="str">
        <f>IF('Depositos CTS'!$B95="SI",'Depositos CTS'!X95,"04028")</f>
        <v>04028</v>
      </c>
      <c r="R51" s="113" t="str">
        <f>IF('Depositos CTS'!$B95="SI",'Depositos CTS'!Y95,"0")</f>
        <v>0</v>
      </c>
      <c r="S51" s="115" t="str">
        <f>IF('Depositos CTS'!$B95="SI",'Depositos CTS'!P95,"X")</f>
        <v>X</v>
      </c>
      <c r="T51" s="115" t="str">
        <f>IF('Depositos CTS'!$B95="SI",'Depositos CTS'!AC95,"315012200000")</f>
        <v>315012200000</v>
      </c>
      <c r="U51" s="113" t="str">
        <f>IF('Depositos CTS'!$B95="SI",'Depositos CTS'!T95,"000000")</f>
        <v>000000</v>
      </c>
      <c r="V51" s="113" t="str">
        <f>IF('Depositos CTS'!$B95="SI",'Depositos CTS'!U95,"999999999")</f>
        <v>999999999</v>
      </c>
      <c r="W51" s="113" t="str">
        <f>IF('Depositos CTS'!$B95="SI",'Depositos CTS'!V95,"xxx@xxx.xxx")</f>
        <v>xxx@xxx.xxx</v>
      </c>
      <c r="X51" s="113" t="str">
        <f>IF('Depositos CTS'!$B95="SI",'Depositos CTS'!Z95,"147")</f>
        <v>147</v>
      </c>
      <c r="Y51" s="112" t="str">
        <f>+'Depositos CTS'!AD95</f>
        <v/>
      </c>
      <c r="Z51" s="112" t="str">
        <f>+'Depositos CTS'!AE95</f>
        <v/>
      </c>
    </row>
    <row r="52" spans="1:26" x14ac:dyDescent="0.25">
      <c r="A52" s="112">
        <f>+'Depositos CTS'!A96</f>
        <v>51</v>
      </c>
      <c r="B52" s="113">
        <f>+'Depositos CTS'!B96</f>
        <v>0</v>
      </c>
      <c r="C52" s="123">
        <f>'Depositos CTS'!C96</f>
        <v>0</v>
      </c>
      <c r="D52" s="123">
        <f>'Depositos CTS'!D96</f>
        <v>0</v>
      </c>
      <c r="F52" s="114">
        <f>+'Depositos CTS'!E96</f>
        <v>0</v>
      </c>
      <c r="I52" s="114">
        <f>+'Depositos CTS'!F96</f>
        <v>0</v>
      </c>
      <c r="J52" s="113">
        <f>IF('Depositos CTS'!$B96="SI",'Depositos CTS'!G96,'Depositos CTS'!G96)</f>
        <v>0</v>
      </c>
      <c r="K52" s="113">
        <f>IF('Depositos CTS'!$B96="SI",'Depositos CTS'!H96,'Depositos CTS'!H96)</f>
        <v>0</v>
      </c>
      <c r="L52" s="113">
        <f>IF('Depositos CTS'!$B96="SI",'Depositos CTS'!I96,'Depositos CTS'!I96)</f>
        <v>0</v>
      </c>
      <c r="M52" s="113">
        <f>IF('Depositos CTS'!$B96="SI",'Depositos CTS'!J96,'Depositos CTS'!J96)</f>
        <v>0</v>
      </c>
      <c r="N52" s="115" t="str">
        <f>IF('Depositos CTS'!$B96="SI",'Depositos CTS'!K96,"01/01/2000")</f>
        <v>01/01/2000</v>
      </c>
      <c r="O52" s="116" t="str">
        <f>IF('Depositos CTS'!$B96="SI",'Depositos CTS'!L96,"6")</f>
        <v>6</v>
      </c>
      <c r="P52" s="115" t="str">
        <f>IF('Depositos CTS'!$B96="SI",'Depositos CTS'!M96,"M")</f>
        <v>M</v>
      </c>
      <c r="Q52" s="115" t="str">
        <f>IF('Depositos CTS'!$B96="SI",'Depositos CTS'!X96,"04028")</f>
        <v>04028</v>
      </c>
      <c r="R52" s="113" t="str">
        <f>IF('Depositos CTS'!$B96="SI",'Depositos CTS'!Y96,"0")</f>
        <v>0</v>
      </c>
      <c r="S52" s="115" t="str">
        <f>IF('Depositos CTS'!$B96="SI",'Depositos CTS'!P96,"X")</f>
        <v>X</v>
      </c>
      <c r="T52" s="115" t="str">
        <f>IF('Depositos CTS'!$B96="SI",'Depositos CTS'!AC96,"315012200000")</f>
        <v>315012200000</v>
      </c>
      <c r="U52" s="113" t="str">
        <f>IF('Depositos CTS'!$B96="SI",'Depositos CTS'!T96,"000000")</f>
        <v>000000</v>
      </c>
      <c r="V52" s="113" t="str">
        <f>IF('Depositos CTS'!$B96="SI",'Depositos CTS'!U96,"999999999")</f>
        <v>999999999</v>
      </c>
      <c r="W52" s="113" t="str">
        <f>IF('Depositos CTS'!$B96="SI",'Depositos CTS'!V96,"xxx@xxx.xxx")</f>
        <v>xxx@xxx.xxx</v>
      </c>
      <c r="X52" s="113" t="str">
        <f>IF('Depositos CTS'!$B96="SI",'Depositos CTS'!Z96,"147")</f>
        <v>147</v>
      </c>
      <c r="Y52" s="112" t="str">
        <f>+'Depositos CTS'!AD96</f>
        <v/>
      </c>
      <c r="Z52" s="112" t="str">
        <f>+'Depositos CTS'!AE96</f>
        <v/>
      </c>
    </row>
    <row r="53" spans="1:26" x14ac:dyDescent="0.25">
      <c r="A53" s="112">
        <f>+'Depositos CTS'!A97</f>
        <v>52</v>
      </c>
      <c r="B53" s="113">
        <f>+'Depositos CTS'!B97</f>
        <v>0</v>
      </c>
      <c r="C53" s="123">
        <f>'Depositos CTS'!C97</f>
        <v>0</v>
      </c>
      <c r="D53" s="123">
        <f>'Depositos CTS'!D97</f>
        <v>0</v>
      </c>
      <c r="F53" s="114">
        <f>+'Depositos CTS'!E97</f>
        <v>0</v>
      </c>
      <c r="I53" s="114">
        <f>+'Depositos CTS'!F97</f>
        <v>0</v>
      </c>
      <c r="J53" s="113">
        <f>IF('Depositos CTS'!$B97="SI",'Depositos CTS'!G97,'Depositos CTS'!G97)</f>
        <v>0</v>
      </c>
      <c r="K53" s="113">
        <f>IF('Depositos CTS'!$B97="SI",'Depositos CTS'!H97,'Depositos CTS'!H97)</f>
        <v>0</v>
      </c>
      <c r="L53" s="113">
        <f>IF('Depositos CTS'!$B97="SI",'Depositos CTS'!I97,'Depositos CTS'!I97)</f>
        <v>0</v>
      </c>
      <c r="M53" s="113">
        <f>IF('Depositos CTS'!$B97="SI",'Depositos CTS'!J97,'Depositos CTS'!J97)</f>
        <v>0</v>
      </c>
      <c r="N53" s="115" t="str">
        <f>IF('Depositos CTS'!$B97="SI",'Depositos CTS'!K97,"01/01/2000")</f>
        <v>01/01/2000</v>
      </c>
      <c r="O53" s="116" t="str">
        <f>IF('Depositos CTS'!$B97="SI",'Depositos CTS'!L97,"6")</f>
        <v>6</v>
      </c>
      <c r="P53" s="115" t="str">
        <f>IF('Depositos CTS'!$B97="SI",'Depositos CTS'!M97,"M")</f>
        <v>M</v>
      </c>
      <c r="Q53" s="115" t="str">
        <f>IF('Depositos CTS'!$B97="SI",'Depositos CTS'!X97,"04028")</f>
        <v>04028</v>
      </c>
      <c r="R53" s="113" t="str">
        <f>IF('Depositos CTS'!$B97="SI",'Depositos CTS'!Y97,"0")</f>
        <v>0</v>
      </c>
      <c r="S53" s="115" t="str">
        <f>IF('Depositos CTS'!$B97="SI",'Depositos CTS'!P97,"X")</f>
        <v>X</v>
      </c>
      <c r="T53" s="115" t="str">
        <f>IF('Depositos CTS'!$B97="SI",'Depositos CTS'!AC97,"315012200000")</f>
        <v>315012200000</v>
      </c>
      <c r="U53" s="113" t="str">
        <f>IF('Depositos CTS'!$B97="SI",'Depositos CTS'!T97,"000000")</f>
        <v>000000</v>
      </c>
      <c r="V53" s="113" t="str">
        <f>IF('Depositos CTS'!$B97="SI",'Depositos CTS'!U97,"999999999")</f>
        <v>999999999</v>
      </c>
      <c r="W53" s="113" t="str">
        <f>IF('Depositos CTS'!$B97="SI",'Depositos CTS'!V97,"xxx@xxx.xxx")</f>
        <v>xxx@xxx.xxx</v>
      </c>
      <c r="X53" s="113" t="str">
        <f>IF('Depositos CTS'!$B97="SI",'Depositos CTS'!Z97,"147")</f>
        <v>147</v>
      </c>
      <c r="Y53" s="112" t="str">
        <f>+'Depositos CTS'!AD97</f>
        <v/>
      </c>
      <c r="Z53" s="112" t="str">
        <f>+'Depositos CTS'!AE97</f>
        <v/>
      </c>
    </row>
    <row r="54" spans="1:26" x14ac:dyDescent="0.25">
      <c r="A54" s="112">
        <f>+'Depositos CTS'!A98</f>
        <v>53</v>
      </c>
      <c r="B54" s="113">
        <f>+'Depositos CTS'!B98</f>
        <v>0</v>
      </c>
      <c r="C54" s="123">
        <f>'Depositos CTS'!C98</f>
        <v>0</v>
      </c>
      <c r="D54" s="123">
        <f>'Depositos CTS'!D98</f>
        <v>0</v>
      </c>
      <c r="F54" s="114">
        <f>+'Depositos CTS'!E98</f>
        <v>0</v>
      </c>
      <c r="I54" s="114">
        <f>+'Depositos CTS'!F98</f>
        <v>0</v>
      </c>
      <c r="J54" s="113">
        <f>IF('Depositos CTS'!$B98="SI",'Depositos CTS'!G98,'Depositos CTS'!G98)</f>
        <v>0</v>
      </c>
      <c r="K54" s="113">
        <f>IF('Depositos CTS'!$B98="SI",'Depositos CTS'!H98,'Depositos CTS'!H98)</f>
        <v>0</v>
      </c>
      <c r="L54" s="113">
        <f>IF('Depositos CTS'!$B98="SI",'Depositos CTS'!I98,'Depositos CTS'!I98)</f>
        <v>0</v>
      </c>
      <c r="M54" s="113">
        <f>IF('Depositos CTS'!$B98="SI",'Depositos CTS'!J98,'Depositos CTS'!J98)</f>
        <v>0</v>
      </c>
      <c r="N54" s="115" t="str">
        <f>IF('Depositos CTS'!$B98="SI",'Depositos CTS'!K98,"01/01/2000")</f>
        <v>01/01/2000</v>
      </c>
      <c r="O54" s="116" t="str">
        <f>IF('Depositos CTS'!$B98="SI",'Depositos CTS'!L98,"6")</f>
        <v>6</v>
      </c>
      <c r="P54" s="115" t="str">
        <f>IF('Depositos CTS'!$B98="SI",'Depositos CTS'!M98,"M")</f>
        <v>M</v>
      </c>
      <c r="Q54" s="115" t="str">
        <f>IF('Depositos CTS'!$B98="SI",'Depositos CTS'!X98,"04028")</f>
        <v>04028</v>
      </c>
      <c r="R54" s="113" t="str">
        <f>IF('Depositos CTS'!$B98="SI",'Depositos CTS'!Y98,"0")</f>
        <v>0</v>
      </c>
      <c r="S54" s="115" t="str">
        <f>IF('Depositos CTS'!$B98="SI",'Depositos CTS'!P98,"X")</f>
        <v>X</v>
      </c>
      <c r="T54" s="115" t="str">
        <f>IF('Depositos CTS'!$B98="SI",'Depositos CTS'!AC98,"315012200000")</f>
        <v>315012200000</v>
      </c>
      <c r="U54" s="113" t="str">
        <f>IF('Depositos CTS'!$B98="SI",'Depositos CTS'!T98,"000000")</f>
        <v>000000</v>
      </c>
      <c r="V54" s="113" t="str">
        <f>IF('Depositos CTS'!$B98="SI",'Depositos CTS'!U98,"999999999")</f>
        <v>999999999</v>
      </c>
      <c r="W54" s="113" t="str">
        <f>IF('Depositos CTS'!$B98="SI",'Depositos CTS'!V98,"xxx@xxx.xxx")</f>
        <v>xxx@xxx.xxx</v>
      </c>
      <c r="X54" s="113" t="str">
        <f>IF('Depositos CTS'!$B98="SI",'Depositos CTS'!Z98,"147")</f>
        <v>147</v>
      </c>
      <c r="Y54" s="112" t="str">
        <f>+'Depositos CTS'!AD98</f>
        <v/>
      </c>
      <c r="Z54" s="112" t="str">
        <f>+'Depositos CTS'!AE98</f>
        <v/>
      </c>
    </row>
    <row r="55" spans="1:26" x14ac:dyDescent="0.25">
      <c r="A55" s="112">
        <f>+'Depositos CTS'!A99</f>
        <v>54</v>
      </c>
      <c r="B55" s="113">
        <f>+'Depositos CTS'!B99</f>
        <v>0</v>
      </c>
      <c r="C55" s="123">
        <f>'Depositos CTS'!C99</f>
        <v>0</v>
      </c>
      <c r="D55" s="123">
        <f>'Depositos CTS'!D99</f>
        <v>0</v>
      </c>
      <c r="F55" s="114">
        <f>+'Depositos CTS'!E99</f>
        <v>0</v>
      </c>
      <c r="I55" s="114">
        <f>+'Depositos CTS'!F99</f>
        <v>0</v>
      </c>
      <c r="J55" s="113">
        <f>IF('Depositos CTS'!$B99="SI",'Depositos CTS'!G99,'Depositos CTS'!G99)</f>
        <v>0</v>
      </c>
      <c r="K55" s="113">
        <f>IF('Depositos CTS'!$B99="SI",'Depositos CTS'!H99,'Depositos CTS'!H99)</f>
        <v>0</v>
      </c>
      <c r="L55" s="113">
        <f>IF('Depositos CTS'!$B99="SI",'Depositos CTS'!I99,'Depositos CTS'!I99)</f>
        <v>0</v>
      </c>
      <c r="M55" s="113">
        <f>IF('Depositos CTS'!$B99="SI",'Depositos CTS'!J99,'Depositos CTS'!J99)</f>
        <v>0</v>
      </c>
      <c r="N55" s="115" t="str">
        <f>IF('Depositos CTS'!$B99="SI",'Depositos CTS'!K99,"01/01/2000")</f>
        <v>01/01/2000</v>
      </c>
      <c r="O55" s="116" t="str">
        <f>IF('Depositos CTS'!$B99="SI",'Depositos CTS'!L99,"6")</f>
        <v>6</v>
      </c>
      <c r="P55" s="115" t="str">
        <f>IF('Depositos CTS'!$B99="SI",'Depositos CTS'!M99,"M")</f>
        <v>M</v>
      </c>
      <c r="Q55" s="115" t="str">
        <f>IF('Depositos CTS'!$B99="SI",'Depositos CTS'!X99,"04028")</f>
        <v>04028</v>
      </c>
      <c r="R55" s="113" t="str">
        <f>IF('Depositos CTS'!$B99="SI",'Depositos CTS'!Y99,"0")</f>
        <v>0</v>
      </c>
      <c r="S55" s="115" t="str">
        <f>IF('Depositos CTS'!$B99="SI",'Depositos CTS'!P99,"X")</f>
        <v>X</v>
      </c>
      <c r="T55" s="115" t="str">
        <f>IF('Depositos CTS'!$B99="SI",'Depositos CTS'!AC99,"315012200000")</f>
        <v>315012200000</v>
      </c>
      <c r="U55" s="113" t="str">
        <f>IF('Depositos CTS'!$B99="SI",'Depositos CTS'!T99,"000000")</f>
        <v>000000</v>
      </c>
      <c r="V55" s="113" t="str">
        <f>IF('Depositos CTS'!$B99="SI",'Depositos CTS'!U99,"999999999")</f>
        <v>999999999</v>
      </c>
      <c r="W55" s="113" t="str">
        <f>IF('Depositos CTS'!$B99="SI",'Depositos CTS'!V99,"xxx@xxx.xxx")</f>
        <v>xxx@xxx.xxx</v>
      </c>
      <c r="X55" s="113" t="str">
        <f>IF('Depositos CTS'!$B99="SI",'Depositos CTS'!Z99,"147")</f>
        <v>147</v>
      </c>
      <c r="Y55" s="112" t="str">
        <f>+'Depositos CTS'!AD99</f>
        <v/>
      </c>
      <c r="Z55" s="112" t="str">
        <f>+'Depositos CTS'!AE99</f>
        <v/>
      </c>
    </row>
    <row r="56" spans="1:26" x14ac:dyDescent="0.25">
      <c r="A56" s="112">
        <f>+'Depositos CTS'!A100</f>
        <v>55</v>
      </c>
      <c r="B56" s="113">
        <f>+'Depositos CTS'!B100</f>
        <v>0</v>
      </c>
      <c r="C56" s="123">
        <f>'Depositos CTS'!C100</f>
        <v>0</v>
      </c>
      <c r="D56" s="123">
        <f>'Depositos CTS'!D100</f>
        <v>0</v>
      </c>
      <c r="F56" s="114">
        <f>+'Depositos CTS'!E100</f>
        <v>0</v>
      </c>
      <c r="I56" s="114">
        <f>+'Depositos CTS'!F100</f>
        <v>0</v>
      </c>
      <c r="J56" s="113">
        <f>IF('Depositos CTS'!$B100="SI",'Depositos CTS'!G100,'Depositos CTS'!G100)</f>
        <v>0</v>
      </c>
      <c r="K56" s="113">
        <f>IF('Depositos CTS'!$B100="SI",'Depositos CTS'!H100,'Depositos CTS'!H100)</f>
        <v>0</v>
      </c>
      <c r="L56" s="113">
        <f>IF('Depositos CTS'!$B100="SI",'Depositos CTS'!I100,'Depositos CTS'!I100)</f>
        <v>0</v>
      </c>
      <c r="M56" s="113">
        <f>IF('Depositos CTS'!$B100="SI",'Depositos CTS'!J100,'Depositos CTS'!J100)</f>
        <v>0</v>
      </c>
      <c r="N56" s="115" t="str">
        <f>IF('Depositos CTS'!$B100="SI",'Depositos CTS'!K100,"01/01/2000")</f>
        <v>01/01/2000</v>
      </c>
      <c r="O56" s="116" t="str">
        <f>IF('Depositos CTS'!$B100="SI",'Depositos CTS'!L100,"6")</f>
        <v>6</v>
      </c>
      <c r="P56" s="115" t="str">
        <f>IF('Depositos CTS'!$B100="SI",'Depositos CTS'!M100,"M")</f>
        <v>M</v>
      </c>
      <c r="Q56" s="115" t="str">
        <f>IF('Depositos CTS'!$B100="SI",'Depositos CTS'!X100,"04028")</f>
        <v>04028</v>
      </c>
      <c r="R56" s="113" t="str">
        <f>IF('Depositos CTS'!$B100="SI",'Depositos CTS'!Y100,"0")</f>
        <v>0</v>
      </c>
      <c r="S56" s="115" t="str">
        <f>IF('Depositos CTS'!$B100="SI",'Depositos CTS'!P100,"X")</f>
        <v>X</v>
      </c>
      <c r="T56" s="115" t="str">
        <f>IF('Depositos CTS'!$B100="SI",'Depositos CTS'!AC100,"315012200000")</f>
        <v>315012200000</v>
      </c>
      <c r="U56" s="113" t="str">
        <f>IF('Depositos CTS'!$B100="SI",'Depositos CTS'!T100,"000000")</f>
        <v>000000</v>
      </c>
      <c r="V56" s="113" t="str">
        <f>IF('Depositos CTS'!$B100="SI",'Depositos CTS'!U100,"999999999")</f>
        <v>999999999</v>
      </c>
      <c r="W56" s="113" t="str">
        <f>IF('Depositos CTS'!$B100="SI",'Depositos CTS'!V100,"xxx@xxx.xxx")</f>
        <v>xxx@xxx.xxx</v>
      </c>
      <c r="X56" s="113" t="str">
        <f>IF('Depositos CTS'!$B100="SI",'Depositos CTS'!Z100,"147")</f>
        <v>147</v>
      </c>
      <c r="Y56" s="112" t="str">
        <f>+'Depositos CTS'!AD100</f>
        <v/>
      </c>
      <c r="Z56" s="112" t="str">
        <f>+'Depositos CTS'!AE100</f>
        <v/>
      </c>
    </row>
    <row r="57" spans="1:26" x14ac:dyDescent="0.25">
      <c r="A57" s="112">
        <f>+'Depositos CTS'!A101</f>
        <v>56</v>
      </c>
      <c r="B57" s="113">
        <f>+'Depositos CTS'!B101</f>
        <v>0</v>
      </c>
      <c r="C57" s="123">
        <f>'Depositos CTS'!C101</f>
        <v>0</v>
      </c>
      <c r="D57" s="123">
        <f>'Depositos CTS'!D101</f>
        <v>0</v>
      </c>
      <c r="F57" s="114">
        <f>+'Depositos CTS'!E101</f>
        <v>0</v>
      </c>
      <c r="I57" s="114">
        <f>+'Depositos CTS'!F101</f>
        <v>0</v>
      </c>
      <c r="J57" s="113">
        <f>IF('Depositos CTS'!$B101="SI",'Depositos CTS'!G101,'Depositos CTS'!G101)</f>
        <v>0</v>
      </c>
      <c r="K57" s="113">
        <f>IF('Depositos CTS'!$B101="SI",'Depositos CTS'!H101,'Depositos CTS'!H101)</f>
        <v>0</v>
      </c>
      <c r="L57" s="113">
        <f>IF('Depositos CTS'!$B101="SI",'Depositos CTS'!I101,'Depositos CTS'!I101)</f>
        <v>0</v>
      </c>
      <c r="M57" s="113">
        <f>IF('Depositos CTS'!$B101="SI",'Depositos CTS'!J101,'Depositos CTS'!J101)</f>
        <v>0</v>
      </c>
      <c r="N57" s="115" t="str">
        <f>IF('Depositos CTS'!$B101="SI",'Depositos CTS'!K101,"01/01/2000")</f>
        <v>01/01/2000</v>
      </c>
      <c r="O57" s="116" t="str">
        <f>IF('Depositos CTS'!$B101="SI",'Depositos CTS'!L101,"6")</f>
        <v>6</v>
      </c>
      <c r="P57" s="115" t="str">
        <f>IF('Depositos CTS'!$B101="SI",'Depositos CTS'!M101,"M")</f>
        <v>M</v>
      </c>
      <c r="Q57" s="115" t="str">
        <f>IF('Depositos CTS'!$B101="SI",'Depositos CTS'!X101,"04028")</f>
        <v>04028</v>
      </c>
      <c r="R57" s="113" t="str">
        <f>IF('Depositos CTS'!$B101="SI",'Depositos CTS'!Y101,"0")</f>
        <v>0</v>
      </c>
      <c r="S57" s="115" t="str">
        <f>IF('Depositos CTS'!$B101="SI",'Depositos CTS'!P101,"X")</f>
        <v>X</v>
      </c>
      <c r="T57" s="115" t="str">
        <f>IF('Depositos CTS'!$B101="SI",'Depositos CTS'!AC101,"315012200000")</f>
        <v>315012200000</v>
      </c>
      <c r="U57" s="113" t="str">
        <f>IF('Depositos CTS'!$B101="SI",'Depositos CTS'!T101,"000000")</f>
        <v>000000</v>
      </c>
      <c r="V57" s="113" t="str">
        <f>IF('Depositos CTS'!$B101="SI",'Depositos CTS'!U101,"999999999")</f>
        <v>999999999</v>
      </c>
      <c r="W57" s="113" t="str">
        <f>IF('Depositos CTS'!$B101="SI",'Depositos CTS'!V101,"xxx@xxx.xxx")</f>
        <v>xxx@xxx.xxx</v>
      </c>
      <c r="X57" s="113" t="str">
        <f>IF('Depositos CTS'!$B101="SI",'Depositos CTS'!Z101,"147")</f>
        <v>147</v>
      </c>
      <c r="Y57" s="112" t="str">
        <f>+'Depositos CTS'!AD101</f>
        <v/>
      </c>
      <c r="Z57" s="112" t="str">
        <f>+'Depositos CTS'!AE101</f>
        <v/>
      </c>
    </row>
    <row r="58" spans="1:26" x14ac:dyDescent="0.25">
      <c r="A58" s="112">
        <f>+'Depositos CTS'!A102</f>
        <v>57</v>
      </c>
      <c r="B58" s="113">
        <f>+'Depositos CTS'!B102</f>
        <v>0</v>
      </c>
      <c r="C58" s="123">
        <f>'Depositos CTS'!C102</f>
        <v>0</v>
      </c>
      <c r="D58" s="123">
        <f>'Depositos CTS'!D102</f>
        <v>0</v>
      </c>
      <c r="F58" s="114">
        <f>+'Depositos CTS'!E102</f>
        <v>0</v>
      </c>
      <c r="I58" s="114">
        <f>+'Depositos CTS'!F102</f>
        <v>0</v>
      </c>
      <c r="J58" s="113">
        <f>IF('Depositos CTS'!$B102="SI",'Depositos CTS'!G102,'Depositos CTS'!G102)</f>
        <v>0</v>
      </c>
      <c r="K58" s="113">
        <f>IF('Depositos CTS'!$B102="SI",'Depositos CTS'!H102,'Depositos CTS'!H102)</f>
        <v>0</v>
      </c>
      <c r="L58" s="113">
        <f>IF('Depositos CTS'!$B102="SI",'Depositos CTS'!I102,'Depositos CTS'!I102)</f>
        <v>0</v>
      </c>
      <c r="M58" s="113">
        <f>IF('Depositos CTS'!$B102="SI",'Depositos CTS'!J102,'Depositos CTS'!J102)</f>
        <v>0</v>
      </c>
      <c r="N58" s="115" t="str">
        <f>IF('Depositos CTS'!$B102="SI",'Depositos CTS'!K102,"01/01/2000")</f>
        <v>01/01/2000</v>
      </c>
      <c r="O58" s="116" t="str">
        <f>IF('Depositos CTS'!$B102="SI",'Depositos CTS'!L102,"6")</f>
        <v>6</v>
      </c>
      <c r="P58" s="115" t="str">
        <f>IF('Depositos CTS'!$B102="SI",'Depositos CTS'!M102,"M")</f>
        <v>M</v>
      </c>
      <c r="Q58" s="115" t="str">
        <f>IF('Depositos CTS'!$B102="SI",'Depositos CTS'!X102,"04028")</f>
        <v>04028</v>
      </c>
      <c r="R58" s="113" t="str">
        <f>IF('Depositos CTS'!$B102="SI",'Depositos CTS'!Y102,"0")</f>
        <v>0</v>
      </c>
      <c r="S58" s="115" t="str">
        <f>IF('Depositos CTS'!$B102="SI",'Depositos CTS'!P102,"X")</f>
        <v>X</v>
      </c>
      <c r="T58" s="115" t="str">
        <f>IF('Depositos CTS'!$B102="SI",'Depositos CTS'!AC102,"315012200000")</f>
        <v>315012200000</v>
      </c>
      <c r="U58" s="113" t="str">
        <f>IF('Depositos CTS'!$B102="SI",'Depositos CTS'!T102,"000000")</f>
        <v>000000</v>
      </c>
      <c r="V58" s="113" t="str">
        <f>IF('Depositos CTS'!$B102="SI",'Depositos CTS'!U102,"999999999")</f>
        <v>999999999</v>
      </c>
      <c r="W58" s="113" t="str">
        <f>IF('Depositos CTS'!$B102="SI",'Depositos CTS'!V102,"xxx@xxx.xxx")</f>
        <v>xxx@xxx.xxx</v>
      </c>
      <c r="X58" s="113" t="str">
        <f>IF('Depositos CTS'!$B102="SI",'Depositos CTS'!Z102,"147")</f>
        <v>147</v>
      </c>
      <c r="Y58" s="112" t="str">
        <f>+'Depositos CTS'!AD102</f>
        <v/>
      </c>
      <c r="Z58" s="112" t="str">
        <f>+'Depositos CTS'!AE102</f>
        <v/>
      </c>
    </row>
    <row r="59" spans="1:26" x14ac:dyDescent="0.25">
      <c r="A59" s="112">
        <f>+'Depositos CTS'!A103</f>
        <v>58</v>
      </c>
      <c r="B59" s="113">
        <f>+'Depositos CTS'!B103</f>
        <v>0</v>
      </c>
      <c r="C59" s="123">
        <f>'Depositos CTS'!C103</f>
        <v>0</v>
      </c>
      <c r="D59" s="123">
        <f>'Depositos CTS'!D103</f>
        <v>0</v>
      </c>
      <c r="F59" s="114">
        <f>+'Depositos CTS'!E103</f>
        <v>0</v>
      </c>
      <c r="I59" s="114">
        <f>+'Depositos CTS'!F103</f>
        <v>0</v>
      </c>
      <c r="J59" s="113">
        <f>IF('Depositos CTS'!$B103="SI",'Depositos CTS'!G103,'Depositos CTS'!G103)</f>
        <v>0</v>
      </c>
      <c r="K59" s="113">
        <f>IF('Depositos CTS'!$B103="SI",'Depositos CTS'!H103,'Depositos CTS'!H103)</f>
        <v>0</v>
      </c>
      <c r="L59" s="113">
        <f>IF('Depositos CTS'!$B103="SI",'Depositos CTS'!I103,'Depositos CTS'!I103)</f>
        <v>0</v>
      </c>
      <c r="M59" s="113">
        <f>IF('Depositos CTS'!$B103="SI",'Depositos CTS'!J103,'Depositos CTS'!J103)</f>
        <v>0</v>
      </c>
      <c r="N59" s="115" t="str">
        <f>IF('Depositos CTS'!$B103="SI",'Depositos CTS'!K103,"01/01/2000")</f>
        <v>01/01/2000</v>
      </c>
      <c r="O59" s="116" t="str">
        <f>IF('Depositos CTS'!$B103="SI",'Depositos CTS'!L103,"6")</f>
        <v>6</v>
      </c>
      <c r="P59" s="115" t="str">
        <f>IF('Depositos CTS'!$B103="SI",'Depositos CTS'!M103,"M")</f>
        <v>M</v>
      </c>
      <c r="Q59" s="115" t="str">
        <f>IF('Depositos CTS'!$B103="SI",'Depositos CTS'!X103,"04028")</f>
        <v>04028</v>
      </c>
      <c r="R59" s="113" t="str">
        <f>IF('Depositos CTS'!$B103="SI",'Depositos CTS'!Y103,"0")</f>
        <v>0</v>
      </c>
      <c r="S59" s="115" t="str">
        <f>IF('Depositos CTS'!$B103="SI",'Depositos CTS'!P103,"X")</f>
        <v>X</v>
      </c>
      <c r="T59" s="115" t="str">
        <f>IF('Depositos CTS'!$B103="SI",'Depositos CTS'!AC103,"315012200000")</f>
        <v>315012200000</v>
      </c>
      <c r="U59" s="113" t="str">
        <f>IF('Depositos CTS'!$B103="SI",'Depositos CTS'!T103,"000000")</f>
        <v>000000</v>
      </c>
      <c r="V59" s="113" t="str">
        <f>IF('Depositos CTS'!$B103="SI",'Depositos CTS'!U103,"999999999")</f>
        <v>999999999</v>
      </c>
      <c r="W59" s="113" t="str">
        <f>IF('Depositos CTS'!$B103="SI",'Depositos CTS'!V103,"xxx@xxx.xxx")</f>
        <v>xxx@xxx.xxx</v>
      </c>
      <c r="X59" s="113" t="str">
        <f>IF('Depositos CTS'!$B103="SI",'Depositos CTS'!Z103,"147")</f>
        <v>147</v>
      </c>
      <c r="Y59" s="112" t="str">
        <f>+'Depositos CTS'!AD103</f>
        <v/>
      </c>
      <c r="Z59" s="112" t="str">
        <f>+'Depositos CTS'!AE103</f>
        <v/>
      </c>
    </row>
    <row r="60" spans="1:26" x14ac:dyDescent="0.25">
      <c r="A60" s="112">
        <f>+'Depositos CTS'!A104</f>
        <v>59</v>
      </c>
      <c r="B60" s="113">
        <f>+'Depositos CTS'!B104</f>
        <v>0</v>
      </c>
      <c r="C60" s="123">
        <f>'Depositos CTS'!C104</f>
        <v>0</v>
      </c>
      <c r="D60" s="123">
        <f>'Depositos CTS'!D104</f>
        <v>0</v>
      </c>
      <c r="F60" s="114">
        <f>+'Depositos CTS'!E104</f>
        <v>0</v>
      </c>
      <c r="I60" s="114">
        <f>+'Depositos CTS'!F104</f>
        <v>0</v>
      </c>
      <c r="J60" s="113">
        <f>IF('Depositos CTS'!$B104="SI",'Depositos CTS'!G104,'Depositos CTS'!G104)</f>
        <v>0</v>
      </c>
      <c r="K60" s="113">
        <f>IF('Depositos CTS'!$B104="SI",'Depositos CTS'!H104,'Depositos CTS'!H104)</f>
        <v>0</v>
      </c>
      <c r="L60" s="113">
        <f>IF('Depositos CTS'!$B104="SI",'Depositos CTS'!I104,'Depositos CTS'!I104)</f>
        <v>0</v>
      </c>
      <c r="M60" s="113">
        <f>IF('Depositos CTS'!$B104="SI",'Depositos CTS'!J104,'Depositos CTS'!J104)</f>
        <v>0</v>
      </c>
      <c r="N60" s="115" t="str">
        <f>IF('Depositos CTS'!$B104="SI",'Depositos CTS'!K104,"01/01/2000")</f>
        <v>01/01/2000</v>
      </c>
      <c r="O60" s="116" t="str">
        <f>IF('Depositos CTS'!$B104="SI",'Depositos CTS'!L104,"6")</f>
        <v>6</v>
      </c>
      <c r="P60" s="115" t="str">
        <f>IF('Depositos CTS'!$B104="SI",'Depositos CTS'!M104,"M")</f>
        <v>M</v>
      </c>
      <c r="Q60" s="115" t="str">
        <f>IF('Depositos CTS'!$B104="SI",'Depositos CTS'!X104,"04028")</f>
        <v>04028</v>
      </c>
      <c r="R60" s="113" t="str">
        <f>IF('Depositos CTS'!$B104="SI",'Depositos CTS'!Y104,"0")</f>
        <v>0</v>
      </c>
      <c r="S60" s="115" t="str">
        <f>IF('Depositos CTS'!$B104="SI",'Depositos CTS'!P104,"X")</f>
        <v>X</v>
      </c>
      <c r="T60" s="115" t="str">
        <f>IF('Depositos CTS'!$B104="SI",'Depositos CTS'!AC104,"315012200000")</f>
        <v>315012200000</v>
      </c>
      <c r="U60" s="113" t="str">
        <f>IF('Depositos CTS'!$B104="SI",'Depositos CTS'!T104,"000000")</f>
        <v>000000</v>
      </c>
      <c r="V60" s="113" t="str">
        <f>IF('Depositos CTS'!$B104="SI",'Depositos CTS'!U104,"999999999")</f>
        <v>999999999</v>
      </c>
      <c r="W60" s="113" t="str">
        <f>IF('Depositos CTS'!$B104="SI",'Depositos CTS'!V104,"xxx@xxx.xxx")</f>
        <v>xxx@xxx.xxx</v>
      </c>
      <c r="X60" s="113" t="str">
        <f>IF('Depositos CTS'!$B104="SI",'Depositos CTS'!Z104,"147")</f>
        <v>147</v>
      </c>
      <c r="Y60" s="112" t="str">
        <f>+'Depositos CTS'!AD104</f>
        <v/>
      </c>
      <c r="Z60" s="112" t="str">
        <f>+'Depositos CTS'!AE104</f>
        <v/>
      </c>
    </row>
    <row r="61" spans="1:26" x14ac:dyDescent="0.25">
      <c r="A61" s="112">
        <f>+'Depositos CTS'!A105</f>
        <v>60</v>
      </c>
      <c r="B61" s="113">
        <f>+'Depositos CTS'!B105</f>
        <v>0</v>
      </c>
      <c r="C61" s="123">
        <f>'Depositos CTS'!C105</f>
        <v>0</v>
      </c>
      <c r="D61" s="123">
        <f>'Depositos CTS'!D105</f>
        <v>0</v>
      </c>
      <c r="F61" s="114">
        <f>+'Depositos CTS'!E105</f>
        <v>0</v>
      </c>
      <c r="I61" s="114">
        <f>+'Depositos CTS'!F105</f>
        <v>0</v>
      </c>
      <c r="J61" s="113">
        <f>IF('Depositos CTS'!$B105="SI",'Depositos CTS'!G105,'Depositos CTS'!G105)</f>
        <v>0</v>
      </c>
      <c r="K61" s="113">
        <f>IF('Depositos CTS'!$B105="SI",'Depositos CTS'!H105,'Depositos CTS'!H105)</f>
        <v>0</v>
      </c>
      <c r="L61" s="113">
        <f>IF('Depositos CTS'!$B105="SI",'Depositos CTS'!I105,'Depositos CTS'!I105)</f>
        <v>0</v>
      </c>
      <c r="M61" s="113">
        <f>IF('Depositos CTS'!$B105="SI",'Depositos CTS'!J105,'Depositos CTS'!J105)</f>
        <v>0</v>
      </c>
      <c r="N61" s="115" t="str">
        <f>IF('Depositos CTS'!$B105="SI",'Depositos CTS'!K105,"01/01/2000")</f>
        <v>01/01/2000</v>
      </c>
      <c r="O61" s="116" t="str">
        <f>IF('Depositos CTS'!$B105="SI",'Depositos CTS'!L105,"6")</f>
        <v>6</v>
      </c>
      <c r="P61" s="115" t="str">
        <f>IF('Depositos CTS'!$B105="SI",'Depositos CTS'!M105,"M")</f>
        <v>M</v>
      </c>
      <c r="Q61" s="115" t="str">
        <f>IF('Depositos CTS'!$B105="SI",'Depositos CTS'!X105,"04028")</f>
        <v>04028</v>
      </c>
      <c r="R61" s="113" t="str">
        <f>IF('Depositos CTS'!$B105="SI",'Depositos CTS'!Y105,"0")</f>
        <v>0</v>
      </c>
      <c r="S61" s="115" t="str">
        <f>IF('Depositos CTS'!$B105="SI",'Depositos CTS'!P105,"X")</f>
        <v>X</v>
      </c>
      <c r="T61" s="115" t="str">
        <f>IF('Depositos CTS'!$B105="SI",'Depositos CTS'!AC105,"315012200000")</f>
        <v>315012200000</v>
      </c>
      <c r="U61" s="113" t="str">
        <f>IF('Depositos CTS'!$B105="SI",'Depositos CTS'!T105,"000000")</f>
        <v>000000</v>
      </c>
      <c r="V61" s="113" t="str">
        <f>IF('Depositos CTS'!$B105="SI",'Depositos CTS'!U105,"999999999")</f>
        <v>999999999</v>
      </c>
      <c r="W61" s="113" t="str">
        <f>IF('Depositos CTS'!$B105="SI",'Depositos CTS'!V105,"xxx@xxx.xxx")</f>
        <v>xxx@xxx.xxx</v>
      </c>
      <c r="X61" s="113" t="str">
        <f>IF('Depositos CTS'!$B105="SI",'Depositos CTS'!Z105,"147")</f>
        <v>147</v>
      </c>
      <c r="Y61" s="112" t="str">
        <f>+'Depositos CTS'!AD105</f>
        <v/>
      </c>
      <c r="Z61" s="112" t="str">
        <f>+'Depositos CTS'!AE105</f>
        <v/>
      </c>
    </row>
    <row r="62" spans="1:26" x14ac:dyDescent="0.25">
      <c r="A62" s="112">
        <f>+'Depositos CTS'!A106</f>
        <v>61</v>
      </c>
      <c r="B62" s="113">
        <f>+'Depositos CTS'!B106</f>
        <v>0</v>
      </c>
      <c r="C62" s="123">
        <f>'Depositos CTS'!C106</f>
        <v>0</v>
      </c>
      <c r="D62" s="123">
        <f>'Depositos CTS'!D106</f>
        <v>0</v>
      </c>
      <c r="F62" s="114">
        <f>+'Depositos CTS'!E106</f>
        <v>0</v>
      </c>
      <c r="I62" s="114">
        <f>+'Depositos CTS'!F106</f>
        <v>0</v>
      </c>
      <c r="J62" s="113">
        <f>IF('Depositos CTS'!$B106="SI",'Depositos CTS'!G106,'Depositos CTS'!G106)</f>
        <v>0</v>
      </c>
      <c r="K62" s="113">
        <f>IF('Depositos CTS'!$B106="SI",'Depositos CTS'!H106,'Depositos CTS'!H106)</f>
        <v>0</v>
      </c>
      <c r="L62" s="113">
        <f>IF('Depositos CTS'!$B106="SI",'Depositos CTS'!I106,'Depositos CTS'!I106)</f>
        <v>0</v>
      </c>
      <c r="M62" s="113">
        <f>IF('Depositos CTS'!$B106="SI",'Depositos CTS'!J106,'Depositos CTS'!J106)</f>
        <v>0</v>
      </c>
      <c r="N62" s="115" t="str">
        <f>IF('Depositos CTS'!$B106="SI",'Depositos CTS'!K106,"01/01/2000")</f>
        <v>01/01/2000</v>
      </c>
      <c r="O62" s="116" t="str">
        <f>IF('Depositos CTS'!$B106="SI",'Depositos CTS'!L106,"6")</f>
        <v>6</v>
      </c>
      <c r="P62" s="115" t="str">
        <f>IF('Depositos CTS'!$B106="SI",'Depositos CTS'!M106,"M")</f>
        <v>M</v>
      </c>
      <c r="Q62" s="115" t="str">
        <f>IF('Depositos CTS'!$B106="SI",'Depositos CTS'!X106,"04028")</f>
        <v>04028</v>
      </c>
      <c r="R62" s="113" t="str">
        <f>IF('Depositos CTS'!$B106="SI",'Depositos CTS'!Y106,"0")</f>
        <v>0</v>
      </c>
      <c r="S62" s="115" t="str">
        <f>IF('Depositos CTS'!$B106="SI",'Depositos CTS'!P106,"X")</f>
        <v>X</v>
      </c>
      <c r="T62" s="115" t="str">
        <f>IF('Depositos CTS'!$B106="SI",'Depositos CTS'!AC106,"315012200000")</f>
        <v>315012200000</v>
      </c>
      <c r="U62" s="113" t="str">
        <f>IF('Depositos CTS'!$B106="SI",'Depositos CTS'!T106,"000000")</f>
        <v>000000</v>
      </c>
      <c r="V62" s="113" t="str">
        <f>IF('Depositos CTS'!$B106="SI",'Depositos CTS'!U106,"999999999")</f>
        <v>999999999</v>
      </c>
      <c r="W62" s="113" t="str">
        <f>IF('Depositos CTS'!$B106="SI",'Depositos CTS'!V106,"xxx@xxx.xxx")</f>
        <v>xxx@xxx.xxx</v>
      </c>
      <c r="X62" s="113" t="str">
        <f>IF('Depositos CTS'!$B106="SI",'Depositos CTS'!Z106,"147")</f>
        <v>147</v>
      </c>
      <c r="Y62" s="112" t="str">
        <f>+'Depositos CTS'!AD106</f>
        <v/>
      </c>
      <c r="Z62" s="112" t="str">
        <f>+'Depositos CTS'!AE106</f>
        <v/>
      </c>
    </row>
    <row r="63" spans="1:26" x14ac:dyDescent="0.25">
      <c r="A63" s="112">
        <f>+'Depositos CTS'!A107</f>
        <v>62</v>
      </c>
      <c r="B63" s="113">
        <f>+'Depositos CTS'!B107</f>
        <v>0</v>
      </c>
      <c r="C63" s="123">
        <f>'Depositos CTS'!C107</f>
        <v>0</v>
      </c>
      <c r="D63" s="123">
        <f>'Depositos CTS'!D107</f>
        <v>0</v>
      </c>
      <c r="F63" s="114">
        <f>+'Depositos CTS'!E107</f>
        <v>0</v>
      </c>
      <c r="I63" s="114">
        <f>+'Depositos CTS'!F107</f>
        <v>0</v>
      </c>
      <c r="J63" s="113">
        <f>IF('Depositos CTS'!$B107="SI",'Depositos CTS'!G107,'Depositos CTS'!G107)</f>
        <v>0</v>
      </c>
      <c r="K63" s="113">
        <f>IF('Depositos CTS'!$B107="SI",'Depositos CTS'!H107,'Depositos CTS'!H107)</f>
        <v>0</v>
      </c>
      <c r="L63" s="113">
        <f>IF('Depositos CTS'!$B107="SI",'Depositos CTS'!I107,'Depositos CTS'!I107)</f>
        <v>0</v>
      </c>
      <c r="M63" s="113">
        <f>IF('Depositos CTS'!$B107="SI",'Depositos CTS'!J107,'Depositos CTS'!J107)</f>
        <v>0</v>
      </c>
      <c r="N63" s="115" t="str">
        <f>IF('Depositos CTS'!$B107="SI",'Depositos CTS'!K107,"01/01/2000")</f>
        <v>01/01/2000</v>
      </c>
      <c r="O63" s="116" t="str">
        <f>IF('Depositos CTS'!$B107="SI",'Depositos CTS'!L107,"6")</f>
        <v>6</v>
      </c>
      <c r="P63" s="115" t="str">
        <f>IF('Depositos CTS'!$B107="SI",'Depositos CTS'!M107,"M")</f>
        <v>M</v>
      </c>
      <c r="Q63" s="115" t="str">
        <f>IF('Depositos CTS'!$B107="SI",'Depositos CTS'!X107,"04028")</f>
        <v>04028</v>
      </c>
      <c r="R63" s="113" t="str">
        <f>IF('Depositos CTS'!$B107="SI",'Depositos CTS'!Y107,"0")</f>
        <v>0</v>
      </c>
      <c r="S63" s="115" t="str">
        <f>IF('Depositos CTS'!$B107="SI",'Depositos CTS'!P107,"X")</f>
        <v>X</v>
      </c>
      <c r="T63" s="115" t="str">
        <f>IF('Depositos CTS'!$B107="SI",'Depositos CTS'!AC107,"315012200000")</f>
        <v>315012200000</v>
      </c>
      <c r="U63" s="113" t="str">
        <f>IF('Depositos CTS'!$B107="SI",'Depositos CTS'!T107,"000000")</f>
        <v>000000</v>
      </c>
      <c r="V63" s="113" t="str">
        <f>IF('Depositos CTS'!$B107="SI",'Depositos CTS'!U107,"999999999")</f>
        <v>999999999</v>
      </c>
      <c r="W63" s="113" t="str">
        <f>IF('Depositos CTS'!$B107="SI",'Depositos CTS'!V107,"xxx@xxx.xxx")</f>
        <v>xxx@xxx.xxx</v>
      </c>
      <c r="X63" s="113" t="str">
        <f>IF('Depositos CTS'!$B107="SI",'Depositos CTS'!Z107,"147")</f>
        <v>147</v>
      </c>
      <c r="Y63" s="112" t="str">
        <f>+'Depositos CTS'!AD107</f>
        <v/>
      </c>
      <c r="Z63" s="112" t="str">
        <f>+'Depositos CTS'!AE107</f>
        <v/>
      </c>
    </row>
    <row r="64" spans="1:26" x14ac:dyDescent="0.25">
      <c r="A64" s="112">
        <f>+'Depositos CTS'!A108</f>
        <v>63</v>
      </c>
      <c r="B64" s="113">
        <f>+'Depositos CTS'!B108</f>
        <v>0</v>
      </c>
      <c r="C64" s="123">
        <f>'Depositos CTS'!C108</f>
        <v>0</v>
      </c>
      <c r="D64" s="123">
        <f>'Depositos CTS'!D108</f>
        <v>0</v>
      </c>
      <c r="F64" s="114">
        <f>+'Depositos CTS'!E108</f>
        <v>0</v>
      </c>
      <c r="I64" s="114">
        <f>+'Depositos CTS'!F108</f>
        <v>0</v>
      </c>
      <c r="J64" s="113">
        <f>IF('Depositos CTS'!$B108="SI",'Depositos CTS'!G108,'Depositos CTS'!G108)</f>
        <v>0</v>
      </c>
      <c r="K64" s="113">
        <f>IF('Depositos CTS'!$B108="SI",'Depositos CTS'!H108,'Depositos CTS'!H108)</f>
        <v>0</v>
      </c>
      <c r="L64" s="113">
        <f>IF('Depositos CTS'!$B108="SI",'Depositos CTS'!I108,'Depositos CTS'!I108)</f>
        <v>0</v>
      </c>
      <c r="M64" s="113">
        <f>IF('Depositos CTS'!$B108="SI",'Depositos CTS'!J108,'Depositos CTS'!J108)</f>
        <v>0</v>
      </c>
      <c r="N64" s="115" t="str">
        <f>IF('Depositos CTS'!$B108="SI",'Depositos CTS'!K108,"01/01/2000")</f>
        <v>01/01/2000</v>
      </c>
      <c r="O64" s="116" t="str">
        <f>IF('Depositos CTS'!$B108="SI",'Depositos CTS'!L108,"6")</f>
        <v>6</v>
      </c>
      <c r="P64" s="115" t="str">
        <f>IF('Depositos CTS'!$B108="SI",'Depositos CTS'!M108,"M")</f>
        <v>M</v>
      </c>
      <c r="Q64" s="115" t="str">
        <f>IF('Depositos CTS'!$B108="SI",'Depositos CTS'!X108,"04028")</f>
        <v>04028</v>
      </c>
      <c r="R64" s="113" t="str">
        <f>IF('Depositos CTS'!$B108="SI",'Depositos CTS'!Y108,"0")</f>
        <v>0</v>
      </c>
      <c r="S64" s="115" t="str">
        <f>IF('Depositos CTS'!$B108="SI",'Depositos CTS'!P108,"X")</f>
        <v>X</v>
      </c>
      <c r="T64" s="115" t="str">
        <f>IF('Depositos CTS'!$B108="SI",'Depositos CTS'!AC108,"315012200000")</f>
        <v>315012200000</v>
      </c>
      <c r="U64" s="113" t="str">
        <f>IF('Depositos CTS'!$B108="SI",'Depositos CTS'!T108,"000000")</f>
        <v>000000</v>
      </c>
      <c r="V64" s="113" t="str">
        <f>IF('Depositos CTS'!$B108="SI",'Depositos CTS'!U108,"999999999")</f>
        <v>999999999</v>
      </c>
      <c r="W64" s="113" t="str">
        <f>IF('Depositos CTS'!$B108="SI",'Depositos CTS'!V108,"xxx@xxx.xxx")</f>
        <v>xxx@xxx.xxx</v>
      </c>
      <c r="X64" s="113" t="str">
        <f>IF('Depositos CTS'!$B108="SI",'Depositos CTS'!Z108,"147")</f>
        <v>147</v>
      </c>
      <c r="Y64" s="112" t="str">
        <f>+'Depositos CTS'!AD108</f>
        <v/>
      </c>
      <c r="Z64" s="112" t="str">
        <f>+'Depositos CTS'!AE108</f>
        <v/>
      </c>
    </row>
    <row r="65" spans="1:26" x14ac:dyDescent="0.25">
      <c r="A65" s="112">
        <f>+'Depositos CTS'!A109</f>
        <v>64</v>
      </c>
      <c r="B65" s="113">
        <f>+'Depositos CTS'!B109</f>
        <v>0</v>
      </c>
      <c r="C65" s="123">
        <f>'Depositos CTS'!C109</f>
        <v>0</v>
      </c>
      <c r="D65" s="123">
        <f>'Depositos CTS'!D109</f>
        <v>0</v>
      </c>
      <c r="F65" s="114">
        <f>+'Depositos CTS'!E109</f>
        <v>0</v>
      </c>
      <c r="I65" s="114">
        <f>+'Depositos CTS'!F109</f>
        <v>0</v>
      </c>
      <c r="J65" s="113">
        <f>IF('Depositos CTS'!$B109="SI",'Depositos CTS'!G109,'Depositos CTS'!G109)</f>
        <v>0</v>
      </c>
      <c r="K65" s="113">
        <f>IF('Depositos CTS'!$B109="SI",'Depositos CTS'!H109,'Depositos CTS'!H109)</f>
        <v>0</v>
      </c>
      <c r="L65" s="113">
        <f>IF('Depositos CTS'!$B109="SI",'Depositos CTS'!I109,'Depositos CTS'!I109)</f>
        <v>0</v>
      </c>
      <c r="M65" s="113">
        <f>IF('Depositos CTS'!$B109="SI",'Depositos CTS'!J109,'Depositos CTS'!J109)</f>
        <v>0</v>
      </c>
      <c r="N65" s="115" t="str">
        <f>IF('Depositos CTS'!$B109="SI",'Depositos CTS'!K109,"01/01/2000")</f>
        <v>01/01/2000</v>
      </c>
      <c r="O65" s="116" t="str">
        <f>IF('Depositos CTS'!$B109="SI",'Depositos CTS'!L109,"6")</f>
        <v>6</v>
      </c>
      <c r="P65" s="115" t="str">
        <f>IF('Depositos CTS'!$B109="SI",'Depositos CTS'!M109,"M")</f>
        <v>M</v>
      </c>
      <c r="Q65" s="115" t="str">
        <f>IF('Depositos CTS'!$B109="SI",'Depositos CTS'!X109,"04028")</f>
        <v>04028</v>
      </c>
      <c r="R65" s="113" t="str">
        <f>IF('Depositos CTS'!$B109="SI",'Depositos CTS'!Y109,"0")</f>
        <v>0</v>
      </c>
      <c r="S65" s="115" t="str">
        <f>IF('Depositos CTS'!$B109="SI",'Depositos CTS'!P109,"X")</f>
        <v>X</v>
      </c>
      <c r="T65" s="115" t="str">
        <f>IF('Depositos CTS'!$B109="SI",'Depositos CTS'!AC109,"315012200000")</f>
        <v>315012200000</v>
      </c>
      <c r="U65" s="113" t="str">
        <f>IF('Depositos CTS'!$B109="SI",'Depositos CTS'!T109,"000000")</f>
        <v>000000</v>
      </c>
      <c r="V65" s="113" t="str">
        <f>IF('Depositos CTS'!$B109="SI",'Depositos CTS'!U109,"999999999")</f>
        <v>999999999</v>
      </c>
      <c r="W65" s="113" t="str">
        <f>IF('Depositos CTS'!$B109="SI",'Depositos CTS'!V109,"xxx@xxx.xxx")</f>
        <v>xxx@xxx.xxx</v>
      </c>
      <c r="X65" s="113" t="str">
        <f>IF('Depositos CTS'!$B109="SI",'Depositos CTS'!Z109,"147")</f>
        <v>147</v>
      </c>
      <c r="Y65" s="112" t="str">
        <f>+'Depositos CTS'!AD109</f>
        <v/>
      </c>
      <c r="Z65" s="112" t="str">
        <f>+'Depositos CTS'!AE109</f>
        <v/>
      </c>
    </row>
    <row r="66" spans="1:26" x14ac:dyDescent="0.25">
      <c r="A66" s="112">
        <f>+'Depositos CTS'!A110</f>
        <v>65</v>
      </c>
      <c r="B66" s="113">
        <f>+'Depositos CTS'!B110</f>
        <v>0</v>
      </c>
      <c r="C66" s="123">
        <f>'Depositos CTS'!C110</f>
        <v>0</v>
      </c>
      <c r="D66" s="123">
        <f>'Depositos CTS'!D110</f>
        <v>0</v>
      </c>
      <c r="F66" s="114">
        <f>+'Depositos CTS'!E110</f>
        <v>0</v>
      </c>
      <c r="I66" s="114">
        <f>+'Depositos CTS'!F110</f>
        <v>0</v>
      </c>
      <c r="J66" s="113">
        <f>IF('Depositos CTS'!$B110="SI",'Depositos CTS'!G110,'Depositos CTS'!G110)</f>
        <v>0</v>
      </c>
      <c r="K66" s="113">
        <f>IF('Depositos CTS'!$B110="SI",'Depositos CTS'!H110,'Depositos CTS'!H110)</f>
        <v>0</v>
      </c>
      <c r="L66" s="113">
        <f>IF('Depositos CTS'!$B110="SI",'Depositos CTS'!I110,'Depositos CTS'!I110)</f>
        <v>0</v>
      </c>
      <c r="M66" s="113">
        <f>IF('Depositos CTS'!$B110="SI",'Depositos CTS'!J110,'Depositos CTS'!J110)</f>
        <v>0</v>
      </c>
      <c r="N66" s="115" t="str">
        <f>IF('Depositos CTS'!$B110="SI",'Depositos CTS'!K110,"01/01/2000")</f>
        <v>01/01/2000</v>
      </c>
      <c r="O66" s="116" t="str">
        <f>IF('Depositos CTS'!$B110="SI",'Depositos CTS'!L110,"6")</f>
        <v>6</v>
      </c>
      <c r="P66" s="115" t="str">
        <f>IF('Depositos CTS'!$B110="SI",'Depositos CTS'!M110,"M")</f>
        <v>M</v>
      </c>
      <c r="Q66" s="115" t="str">
        <f>IF('Depositos CTS'!$B110="SI",'Depositos CTS'!X110,"04028")</f>
        <v>04028</v>
      </c>
      <c r="R66" s="113" t="str">
        <f>IF('Depositos CTS'!$B110="SI",'Depositos CTS'!Y110,"0")</f>
        <v>0</v>
      </c>
      <c r="S66" s="115" t="str">
        <f>IF('Depositos CTS'!$B110="SI",'Depositos CTS'!P110,"X")</f>
        <v>X</v>
      </c>
      <c r="T66" s="115" t="str">
        <f>IF('Depositos CTS'!$B110="SI",'Depositos CTS'!AC110,"315012200000")</f>
        <v>315012200000</v>
      </c>
      <c r="U66" s="113" t="str">
        <f>IF('Depositos CTS'!$B110="SI",'Depositos CTS'!T110,"000000")</f>
        <v>000000</v>
      </c>
      <c r="V66" s="113" t="str">
        <f>IF('Depositos CTS'!$B110="SI",'Depositos CTS'!U110,"999999999")</f>
        <v>999999999</v>
      </c>
      <c r="W66" s="113" t="str">
        <f>IF('Depositos CTS'!$B110="SI",'Depositos CTS'!V110,"xxx@xxx.xxx")</f>
        <v>xxx@xxx.xxx</v>
      </c>
      <c r="X66" s="113" t="str">
        <f>IF('Depositos CTS'!$B110="SI",'Depositos CTS'!Z110,"147")</f>
        <v>147</v>
      </c>
      <c r="Y66" s="112" t="str">
        <f>+'Depositos CTS'!AD110</f>
        <v/>
      </c>
      <c r="Z66" s="112" t="str">
        <f>+'Depositos CTS'!AE110</f>
        <v/>
      </c>
    </row>
    <row r="67" spans="1:26" x14ac:dyDescent="0.25">
      <c r="A67" s="112">
        <f>+'Depositos CTS'!A111</f>
        <v>66</v>
      </c>
      <c r="B67" s="113">
        <f>+'Depositos CTS'!B111</f>
        <v>0</v>
      </c>
      <c r="C67" s="123">
        <f>'Depositos CTS'!C111</f>
        <v>0</v>
      </c>
      <c r="D67" s="123">
        <f>'Depositos CTS'!D111</f>
        <v>0</v>
      </c>
      <c r="F67" s="114">
        <f>+'Depositos CTS'!E111</f>
        <v>0</v>
      </c>
      <c r="I67" s="114">
        <f>+'Depositos CTS'!F111</f>
        <v>0</v>
      </c>
      <c r="J67" s="113">
        <f>IF('Depositos CTS'!$B111="SI",'Depositos CTS'!G111,'Depositos CTS'!G111)</f>
        <v>0</v>
      </c>
      <c r="K67" s="113">
        <f>IF('Depositos CTS'!$B111="SI",'Depositos CTS'!H111,'Depositos CTS'!H111)</f>
        <v>0</v>
      </c>
      <c r="L67" s="113">
        <f>IF('Depositos CTS'!$B111="SI",'Depositos CTS'!I111,'Depositos CTS'!I111)</f>
        <v>0</v>
      </c>
      <c r="M67" s="113">
        <f>IF('Depositos CTS'!$B111="SI",'Depositos CTS'!J111,'Depositos CTS'!J111)</f>
        <v>0</v>
      </c>
      <c r="N67" s="115" t="str">
        <f>IF('Depositos CTS'!$B111="SI",'Depositos CTS'!K111,"01/01/2000")</f>
        <v>01/01/2000</v>
      </c>
      <c r="O67" s="116" t="str">
        <f>IF('Depositos CTS'!$B111="SI",'Depositos CTS'!L111,"6")</f>
        <v>6</v>
      </c>
      <c r="P67" s="115" t="str">
        <f>IF('Depositos CTS'!$B111="SI",'Depositos CTS'!M111,"M")</f>
        <v>M</v>
      </c>
      <c r="Q67" s="115" t="str">
        <f>IF('Depositos CTS'!$B111="SI",'Depositos CTS'!X111,"04028")</f>
        <v>04028</v>
      </c>
      <c r="R67" s="113" t="str">
        <f>IF('Depositos CTS'!$B111="SI",'Depositos CTS'!Y111,"0")</f>
        <v>0</v>
      </c>
      <c r="S67" s="115" t="str">
        <f>IF('Depositos CTS'!$B111="SI",'Depositos CTS'!P111,"X")</f>
        <v>X</v>
      </c>
      <c r="T67" s="115" t="str">
        <f>IF('Depositos CTS'!$B111="SI",'Depositos CTS'!AC111,"315012200000")</f>
        <v>315012200000</v>
      </c>
      <c r="U67" s="113" t="str">
        <f>IF('Depositos CTS'!$B111="SI",'Depositos CTS'!T111,"000000")</f>
        <v>000000</v>
      </c>
      <c r="V67" s="113" t="str">
        <f>IF('Depositos CTS'!$B111="SI",'Depositos CTS'!U111,"999999999")</f>
        <v>999999999</v>
      </c>
      <c r="W67" s="113" t="str">
        <f>IF('Depositos CTS'!$B111="SI",'Depositos CTS'!V111,"xxx@xxx.xxx")</f>
        <v>xxx@xxx.xxx</v>
      </c>
      <c r="X67" s="113" t="str">
        <f>IF('Depositos CTS'!$B111="SI",'Depositos CTS'!Z111,"147")</f>
        <v>147</v>
      </c>
      <c r="Y67" s="112" t="str">
        <f>+'Depositos CTS'!AD111</f>
        <v/>
      </c>
      <c r="Z67" s="112" t="str">
        <f>+'Depositos CTS'!AE111</f>
        <v/>
      </c>
    </row>
    <row r="68" spans="1:26" x14ac:dyDescent="0.25">
      <c r="A68" s="112">
        <f>+'Depositos CTS'!A112</f>
        <v>67</v>
      </c>
      <c r="B68" s="113">
        <f>+'Depositos CTS'!B112</f>
        <v>0</v>
      </c>
      <c r="C68" s="123">
        <f>'Depositos CTS'!C112</f>
        <v>0</v>
      </c>
      <c r="D68" s="123">
        <f>'Depositos CTS'!D112</f>
        <v>0</v>
      </c>
      <c r="F68" s="114">
        <f>+'Depositos CTS'!E112</f>
        <v>0</v>
      </c>
      <c r="I68" s="114">
        <f>+'Depositos CTS'!F112</f>
        <v>0</v>
      </c>
      <c r="J68" s="113">
        <f>IF('Depositos CTS'!$B112="SI",'Depositos CTS'!G112,'Depositos CTS'!G112)</f>
        <v>0</v>
      </c>
      <c r="K68" s="113">
        <f>IF('Depositos CTS'!$B112="SI",'Depositos CTS'!H112,'Depositos CTS'!H112)</f>
        <v>0</v>
      </c>
      <c r="L68" s="113">
        <f>IF('Depositos CTS'!$B112="SI",'Depositos CTS'!I112,'Depositos CTS'!I112)</f>
        <v>0</v>
      </c>
      <c r="M68" s="113">
        <f>IF('Depositos CTS'!$B112="SI",'Depositos CTS'!J112,'Depositos CTS'!J112)</f>
        <v>0</v>
      </c>
      <c r="N68" s="115" t="str">
        <f>IF('Depositos CTS'!$B112="SI",'Depositos CTS'!K112,"01/01/2000")</f>
        <v>01/01/2000</v>
      </c>
      <c r="O68" s="116" t="str">
        <f>IF('Depositos CTS'!$B112="SI",'Depositos CTS'!L112,"6")</f>
        <v>6</v>
      </c>
      <c r="P68" s="115" t="str">
        <f>IF('Depositos CTS'!$B112="SI",'Depositos CTS'!M112,"M")</f>
        <v>M</v>
      </c>
      <c r="Q68" s="115" t="str">
        <f>IF('Depositos CTS'!$B112="SI",'Depositos CTS'!X112,"04028")</f>
        <v>04028</v>
      </c>
      <c r="R68" s="113" t="str">
        <f>IF('Depositos CTS'!$B112="SI",'Depositos CTS'!Y112,"0")</f>
        <v>0</v>
      </c>
      <c r="S68" s="115" t="str">
        <f>IF('Depositos CTS'!$B112="SI",'Depositos CTS'!P112,"X")</f>
        <v>X</v>
      </c>
      <c r="T68" s="115" t="str">
        <f>IF('Depositos CTS'!$B112="SI",'Depositos CTS'!AC112,"315012200000")</f>
        <v>315012200000</v>
      </c>
      <c r="U68" s="113" t="str">
        <f>IF('Depositos CTS'!$B112="SI",'Depositos CTS'!T112,"000000")</f>
        <v>000000</v>
      </c>
      <c r="V68" s="113" t="str">
        <f>IF('Depositos CTS'!$B112="SI",'Depositos CTS'!U112,"999999999")</f>
        <v>999999999</v>
      </c>
      <c r="W68" s="113" t="str">
        <f>IF('Depositos CTS'!$B112="SI",'Depositos CTS'!V112,"xxx@xxx.xxx")</f>
        <v>xxx@xxx.xxx</v>
      </c>
      <c r="X68" s="113" t="str">
        <f>IF('Depositos CTS'!$B112="SI",'Depositos CTS'!Z112,"147")</f>
        <v>147</v>
      </c>
      <c r="Y68" s="112" t="str">
        <f>+'Depositos CTS'!AD112</f>
        <v/>
      </c>
      <c r="Z68" s="112" t="str">
        <f>+'Depositos CTS'!AE112</f>
        <v/>
      </c>
    </row>
    <row r="69" spans="1:26" x14ac:dyDescent="0.25">
      <c r="A69" s="112">
        <f>+'Depositos CTS'!A113</f>
        <v>68</v>
      </c>
      <c r="B69" s="113">
        <f>+'Depositos CTS'!B113</f>
        <v>0</v>
      </c>
      <c r="C69" s="123">
        <f>'Depositos CTS'!C113</f>
        <v>0</v>
      </c>
      <c r="D69" s="123">
        <f>'Depositos CTS'!D113</f>
        <v>0</v>
      </c>
      <c r="F69" s="114">
        <f>+'Depositos CTS'!E113</f>
        <v>0</v>
      </c>
      <c r="I69" s="114">
        <f>+'Depositos CTS'!F113</f>
        <v>0</v>
      </c>
      <c r="J69" s="113">
        <f>IF('Depositos CTS'!$B113="SI",'Depositos CTS'!G113,'Depositos CTS'!G113)</f>
        <v>0</v>
      </c>
      <c r="K69" s="113">
        <f>IF('Depositos CTS'!$B113="SI",'Depositos CTS'!H113,'Depositos CTS'!H113)</f>
        <v>0</v>
      </c>
      <c r="L69" s="113">
        <f>IF('Depositos CTS'!$B113="SI",'Depositos CTS'!I113,'Depositos CTS'!I113)</f>
        <v>0</v>
      </c>
      <c r="M69" s="113">
        <f>IF('Depositos CTS'!$B113="SI",'Depositos CTS'!J113,'Depositos CTS'!J113)</f>
        <v>0</v>
      </c>
      <c r="N69" s="115" t="str">
        <f>IF('Depositos CTS'!$B113="SI",'Depositos CTS'!K113,"01/01/2000")</f>
        <v>01/01/2000</v>
      </c>
      <c r="O69" s="116" t="str">
        <f>IF('Depositos CTS'!$B113="SI",'Depositos CTS'!L113,"6")</f>
        <v>6</v>
      </c>
      <c r="P69" s="115" t="str">
        <f>IF('Depositos CTS'!$B113="SI",'Depositos CTS'!M113,"M")</f>
        <v>M</v>
      </c>
      <c r="Q69" s="115" t="str">
        <f>IF('Depositos CTS'!$B113="SI",'Depositos CTS'!X113,"04028")</f>
        <v>04028</v>
      </c>
      <c r="R69" s="113" t="str">
        <f>IF('Depositos CTS'!$B113="SI",'Depositos CTS'!Y113,"0")</f>
        <v>0</v>
      </c>
      <c r="S69" s="115" t="str">
        <f>IF('Depositos CTS'!$B113="SI",'Depositos CTS'!P113,"X")</f>
        <v>X</v>
      </c>
      <c r="T69" s="115" t="str">
        <f>IF('Depositos CTS'!$B113="SI",'Depositos CTS'!AC113,"315012200000")</f>
        <v>315012200000</v>
      </c>
      <c r="U69" s="113" t="str">
        <f>IF('Depositos CTS'!$B113="SI",'Depositos CTS'!T113,"000000")</f>
        <v>000000</v>
      </c>
      <c r="V69" s="113" t="str">
        <f>IF('Depositos CTS'!$B113="SI",'Depositos CTS'!U113,"999999999")</f>
        <v>999999999</v>
      </c>
      <c r="W69" s="113" t="str">
        <f>IF('Depositos CTS'!$B113="SI",'Depositos CTS'!V113,"xxx@xxx.xxx")</f>
        <v>xxx@xxx.xxx</v>
      </c>
      <c r="X69" s="113" t="str">
        <f>IF('Depositos CTS'!$B113="SI",'Depositos CTS'!Z113,"147")</f>
        <v>147</v>
      </c>
      <c r="Y69" s="112" t="str">
        <f>+'Depositos CTS'!AD113</f>
        <v/>
      </c>
      <c r="Z69" s="112" t="str">
        <f>+'Depositos CTS'!AE113</f>
        <v/>
      </c>
    </row>
    <row r="70" spans="1:26" x14ac:dyDescent="0.25">
      <c r="A70" s="112">
        <f>+'Depositos CTS'!A114</f>
        <v>69</v>
      </c>
      <c r="B70" s="113">
        <f>+'Depositos CTS'!B114</f>
        <v>0</v>
      </c>
      <c r="C70" s="123">
        <f>'Depositos CTS'!C114</f>
        <v>0</v>
      </c>
      <c r="D70" s="123">
        <f>'Depositos CTS'!D114</f>
        <v>0</v>
      </c>
      <c r="F70" s="114">
        <f>+'Depositos CTS'!E114</f>
        <v>0</v>
      </c>
      <c r="I70" s="114">
        <f>+'Depositos CTS'!F114</f>
        <v>0</v>
      </c>
      <c r="J70" s="113">
        <f>IF('Depositos CTS'!$B114="SI",'Depositos CTS'!G114,'Depositos CTS'!G114)</f>
        <v>0</v>
      </c>
      <c r="K70" s="113">
        <f>IF('Depositos CTS'!$B114="SI",'Depositos CTS'!H114,'Depositos CTS'!H114)</f>
        <v>0</v>
      </c>
      <c r="L70" s="113">
        <f>IF('Depositos CTS'!$B114="SI",'Depositos CTS'!I114,'Depositos CTS'!I114)</f>
        <v>0</v>
      </c>
      <c r="M70" s="113">
        <f>IF('Depositos CTS'!$B114="SI",'Depositos CTS'!J114,'Depositos CTS'!J114)</f>
        <v>0</v>
      </c>
      <c r="N70" s="115" t="str">
        <f>IF('Depositos CTS'!$B114="SI",'Depositos CTS'!K114,"01/01/2000")</f>
        <v>01/01/2000</v>
      </c>
      <c r="O70" s="116" t="str">
        <f>IF('Depositos CTS'!$B114="SI",'Depositos CTS'!L114,"6")</f>
        <v>6</v>
      </c>
      <c r="P70" s="115" t="str">
        <f>IF('Depositos CTS'!$B114="SI",'Depositos CTS'!M114,"M")</f>
        <v>M</v>
      </c>
      <c r="Q70" s="115" t="str">
        <f>IF('Depositos CTS'!$B114="SI",'Depositos CTS'!X114,"04028")</f>
        <v>04028</v>
      </c>
      <c r="R70" s="113" t="str">
        <f>IF('Depositos CTS'!$B114="SI",'Depositos CTS'!Y114,"0")</f>
        <v>0</v>
      </c>
      <c r="S70" s="115" t="str">
        <f>IF('Depositos CTS'!$B114="SI",'Depositos CTS'!P114,"X")</f>
        <v>X</v>
      </c>
      <c r="T70" s="115" t="str">
        <f>IF('Depositos CTS'!$B114="SI",'Depositos CTS'!AC114,"315012200000")</f>
        <v>315012200000</v>
      </c>
      <c r="U70" s="113" t="str">
        <f>IF('Depositos CTS'!$B114="SI",'Depositos CTS'!T114,"000000")</f>
        <v>000000</v>
      </c>
      <c r="V70" s="113" t="str">
        <f>IF('Depositos CTS'!$B114="SI",'Depositos CTS'!U114,"999999999")</f>
        <v>999999999</v>
      </c>
      <c r="W70" s="113" t="str">
        <f>IF('Depositos CTS'!$B114="SI",'Depositos CTS'!V114,"xxx@xxx.xxx")</f>
        <v>xxx@xxx.xxx</v>
      </c>
      <c r="X70" s="113" t="str">
        <f>IF('Depositos CTS'!$B114="SI",'Depositos CTS'!Z114,"147")</f>
        <v>147</v>
      </c>
      <c r="Y70" s="112" t="str">
        <f>+'Depositos CTS'!AD114</f>
        <v/>
      </c>
      <c r="Z70" s="112" t="str">
        <f>+'Depositos CTS'!AE114</f>
        <v/>
      </c>
    </row>
    <row r="71" spans="1:26" x14ac:dyDescent="0.25">
      <c r="A71" s="112">
        <f>+'Depositos CTS'!A115</f>
        <v>70</v>
      </c>
      <c r="B71" s="113">
        <f>+'Depositos CTS'!B115</f>
        <v>0</v>
      </c>
      <c r="C71" s="123">
        <f>'Depositos CTS'!C115</f>
        <v>0</v>
      </c>
      <c r="D71" s="123">
        <f>'Depositos CTS'!D115</f>
        <v>0</v>
      </c>
      <c r="F71" s="114">
        <f>+'Depositos CTS'!E115</f>
        <v>0</v>
      </c>
      <c r="I71" s="114">
        <f>+'Depositos CTS'!F115</f>
        <v>0</v>
      </c>
      <c r="J71" s="113">
        <f>IF('Depositos CTS'!$B115="SI",'Depositos CTS'!G115,'Depositos CTS'!G115)</f>
        <v>0</v>
      </c>
      <c r="K71" s="113">
        <f>IF('Depositos CTS'!$B115="SI",'Depositos CTS'!H115,'Depositos CTS'!H115)</f>
        <v>0</v>
      </c>
      <c r="L71" s="113">
        <f>IF('Depositos CTS'!$B115="SI",'Depositos CTS'!I115,'Depositos CTS'!I115)</f>
        <v>0</v>
      </c>
      <c r="M71" s="113">
        <f>IF('Depositos CTS'!$B115="SI",'Depositos CTS'!J115,'Depositos CTS'!J115)</f>
        <v>0</v>
      </c>
      <c r="N71" s="115" t="str">
        <f>IF('Depositos CTS'!$B115="SI",'Depositos CTS'!K115,"01/01/2000")</f>
        <v>01/01/2000</v>
      </c>
      <c r="O71" s="116" t="str">
        <f>IF('Depositos CTS'!$B115="SI",'Depositos CTS'!L115,"6")</f>
        <v>6</v>
      </c>
      <c r="P71" s="115" t="str">
        <f>IF('Depositos CTS'!$B115="SI",'Depositos CTS'!M115,"M")</f>
        <v>M</v>
      </c>
      <c r="Q71" s="115" t="str">
        <f>IF('Depositos CTS'!$B115="SI",'Depositos CTS'!X115,"04028")</f>
        <v>04028</v>
      </c>
      <c r="R71" s="113" t="str">
        <f>IF('Depositos CTS'!$B115="SI",'Depositos CTS'!Y115,"0")</f>
        <v>0</v>
      </c>
      <c r="S71" s="115" t="str">
        <f>IF('Depositos CTS'!$B115="SI",'Depositos CTS'!P115,"X")</f>
        <v>X</v>
      </c>
      <c r="T71" s="115" t="str">
        <f>IF('Depositos CTS'!$B115="SI",'Depositos CTS'!AC115,"315012200000")</f>
        <v>315012200000</v>
      </c>
      <c r="U71" s="113" t="str">
        <f>IF('Depositos CTS'!$B115="SI",'Depositos CTS'!T115,"000000")</f>
        <v>000000</v>
      </c>
      <c r="V71" s="113" t="str">
        <f>IF('Depositos CTS'!$B115="SI",'Depositos CTS'!U115,"999999999")</f>
        <v>999999999</v>
      </c>
      <c r="W71" s="113" t="str">
        <f>IF('Depositos CTS'!$B115="SI",'Depositos CTS'!V115,"xxx@xxx.xxx")</f>
        <v>xxx@xxx.xxx</v>
      </c>
      <c r="X71" s="113" t="str">
        <f>IF('Depositos CTS'!$B115="SI",'Depositos CTS'!Z115,"147")</f>
        <v>147</v>
      </c>
      <c r="Y71" s="112" t="str">
        <f>+'Depositos CTS'!AD115</f>
        <v/>
      </c>
      <c r="Z71" s="112" t="str">
        <f>+'Depositos CTS'!AE115</f>
        <v/>
      </c>
    </row>
    <row r="72" spans="1:26" x14ac:dyDescent="0.25">
      <c r="A72" s="112">
        <f>+'Depositos CTS'!A116</f>
        <v>71</v>
      </c>
      <c r="B72" s="113">
        <f>+'Depositos CTS'!B116</f>
        <v>0</v>
      </c>
      <c r="C72" s="123">
        <f>'Depositos CTS'!C116</f>
        <v>0</v>
      </c>
      <c r="D72" s="123">
        <f>'Depositos CTS'!D116</f>
        <v>0</v>
      </c>
      <c r="F72" s="114">
        <f>+'Depositos CTS'!E116</f>
        <v>0</v>
      </c>
      <c r="I72" s="114">
        <f>+'Depositos CTS'!F116</f>
        <v>0</v>
      </c>
      <c r="J72" s="113">
        <f>IF('Depositos CTS'!$B116="SI",'Depositos CTS'!G116,'Depositos CTS'!G116)</f>
        <v>0</v>
      </c>
      <c r="K72" s="113">
        <f>IF('Depositos CTS'!$B116="SI",'Depositos CTS'!H116,'Depositos CTS'!H116)</f>
        <v>0</v>
      </c>
      <c r="L72" s="113">
        <f>IF('Depositos CTS'!$B116="SI",'Depositos CTS'!I116,'Depositos CTS'!I116)</f>
        <v>0</v>
      </c>
      <c r="M72" s="113">
        <f>IF('Depositos CTS'!$B116="SI",'Depositos CTS'!J116,'Depositos CTS'!J116)</f>
        <v>0</v>
      </c>
      <c r="N72" s="115" t="str">
        <f>IF('Depositos CTS'!$B116="SI",'Depositos CTS'!K116,"01/01/2000")</f>
        <v>01/01/2000</v>
      </c>
      <c r="O72" s="116" t="str">
        <f>IF('Depositos CTS'!$B116="SI",'Depositos CTS'!L116,"6")</f>
        <v>6</v>
      </c>
      <c r="P72" s="115" t="str">
        <f>IF('Depositos CTS'!$B116="SI",'Depositos CTS'!M116,"M")</f>
        <v>M</v>
      </c>
      <c r="Q72" s="115" t="str">
        <f>IF('Depositos CTS'!$B116="SI",'Depositos CTS'!X116,"04028")</f>
        <v>04028</v>
      </c>
      <c r="R72" s="113" t="str">
        <f>IF('Depositos CTS'!$B116="SI",'Depositos CTS'!Y116,"0")</f>
        <v>0</v>
      </c>
      <c r="S72" s="115" t="str">
        <f>IF('Depositos CTS'!$B116="SI",'Depositos CTS'!P116,"X")</f>
        <v>X</v>
      </c>
      <c r="T72" s="115" t="str">
        <f>IF('Depositos CTS'!$B116="SI",'Depositos CTS'!AC116,"315012200000")</f>
        <v>315012200000</v>
      </c>
      <c r="U72" s="113" t="str">
        <f>IF('Depositos CTS'!$B116="SI",'Depositos CTS'!T116,"000000")</f>
        <v>000000</v>
      </c>
      <c r="V72" s="113" t="str">
        <f>IF('Depositos CTS'!$B116="SI",'Depositos CTS'!U116,"999999999")</f>
        <v>999999999</v>
      </c>
      <c r="W72" s="113" t="str">
        <f>IF('Depositos CTS'!$B116="SI",'Depositos CTS'!V116,"xxx@xxx.xxx")</f>
        <v>xxx@xxx.xxx</v>
      </c>
      <c r="X72" s="113" t="str">
        <f>IF('Depositos CTS'!$B116="SI",'Depositos CTS'!Z116,"147")</f>
        <v>147</v>
      </c>
      <c r="Y72" s="112" t="str">
        <f>+'Depositos CTS'!AD116</f>
        <v/>
      </c>
      <c r="Z72" s="112" t="str">
        <f>+'Depositos CTS'!AE116</f>
        <v/>
      </c>
    </row>
    <row r="73" spans="1:26" x14ac:dyDescent="0.25">
      <c r="A73" s="112">
        <f>+'Depositos CTS'!A117</f>
        <v>72</v>
      </c>
      <c r="B73" s="113">
        <f>+'Depositos CTS'!B117</f>
        <v>0</v>
      </c>
      <c r="C73" s="123">
        <f>'Depositos CTS'!C117</f>
        <v>0</v>
      </c>
      <c r="D73" s="123">
        <f>'Depositos CTS'!D117</f>
        <v>0</v>
      </c>
      <c r="F73" s="114">
        <f>+'Depositos CTS'!E117</f>
        <v>0</v>
      </c>
      <c r="I73" s="114">
        <f>+'Depositos CTS'!F117</f>
        <v>0</v>
      </c>
      <c r="J73" s="113">
        <f>IF('Depositos CTS'!$B117="SI",'Depositos CTS'!G117,'Depositos CTS'!G117)</f>
        <v>0</v>
      </c>
      <c r="K73" s="113">
        <f>IF('Depositos CTS'!$B117="SI",'Depositos CTS'!H117,'Depositos CTS'!H117)</f>
        <v>0</v>
      </c>
      <c r="L73" s="113">
        <f>IF('Depositos CTS'!$B117="SI",'Depositos CTS'!I117,'Depositos CTS'!I117)</f>
        <v>0</v>
      </c>
      <c r="M73" s="113">
        <f>IF('Depositos CTS'!$B117="SI",'Depositos CTS'!J117,'Depositos CTS'!J117)</f>
        <v>0</v>
      </c>
      <c r="N73" s="115" t="str">
        <f>IF('Depositos CTS'!$B117="SI",'Depositos CTS'!K117,"01/01/2000")</f>
        <v>01/01/2000</v>
      </c>
      <c r="O73" s="116" t="str">
        <f>IF('Depositos CTS'!$B117="SI",'Depositos CTS'!L117,"6")</f>
        <v>6</v>
      </c>
      <c r="P73" s="115" t="str">
        <f>IF('Depositos CTS'!$B117="SI",'Depositos CTS'!M117,"M")</f>
        <v>M</v>
      </c>
      <c r="Q73" s="115" t="str">
        <f>IF('Depositos CTS'!$B117="SI",'Depositos CTS'!X117,"04028")</f>
        <v>04028</v>
      </c>
      <c r="R73" s="113" t="str">
        <f>IF('Depositos CTS'!$B117="SI",'Depositos CTS'!Y117,"0")</f>
        <v>0</v>
      </c>
      <c r="S73" s="115" t="str">
        <f>IF('Depositos CTS'!$B117="SI",'Depositos CTS'!P117,"X")</f>
        <v>X</v>
      </c>
      <c r="T73" s="115" t="str">
        <f>IF('Depositos CTS'!$B117="SI",'Depositos CTS'!AC117,"315012200000")</f>
        <v>315012200000</v>
      </c>
      <c r="U73" s="113" t="str">
        <f>IF('Depositos CTS'!$B117="SI",'Depositos CTS'!T117,"000000")</f>
        <v>000000</v>
      </c>
      <c r="V73" s="113" t="str">
        <f>IF('Depositos CTS'!$B117="SI",'Depositos CTS'!U117,"999999999")</f>
        <v>999999999</v>
      </c>
      <c r="W73" s="113" t="str">
        <f>IF('Depositos CTS'!$B117="SI",'Depositos CTS'!V117,"xxx@xxx.xxx")</f>
        <v>xxx@xxx.xxx</v>
      </c>
      <c r="X73" s="113" t="str">
        <f>IF('Depositos CTS'!$B117="SI",'Depositos CTS'!Z117,"147")</f>
        <v>147</v>
      </c>
      <c r="Y73" s="112" t="str">
        <f>+'Depositos CTS'!AD117</f>
        <v/>
      </c>
      <c r="Z73" s="112" t="str">
        <f>+'Depositos CTS'!AE117</f>
        <v/>
      </c>
    </row>
    <row r="74" spans="1:26" x14ac:dyDescent="0.25">
      <c r="A74" s="112">
        <f>+'Depositos CTS'!A118</f>
        <v>73</v>
      </c>
      <c r="B74" s="113">
        <f>+'Depositos CTS'!B118</f>
        <v>0</v>
      </c>
      <c r="C74" s="123">
        <f>'Depositos CTS'!C118</f>
        <v>0</v>
      </c>
      <c r="D74" s="123">
        <f>'Depositos CTS'!D118</f>
        <v>0</v>
      </c>
      <c r="F74" s="114">
        <f>+'Depositos CTS'!E118</f>
        <v>0</v>
      </c>
      <c r="I74" s="114">
        <f>+'Depositos CTS'!F118</f>
        <v>0</v>
      </c>
      <c r="J74" s="113">
        <f>IF('Depositos CTS'!$B118="SI",'Depositos CTS'!G118,'Depositos CTS'!G118)</f>
        <v>0</v>
      </c>
      <c r="K74" s="113">
        <f>IF('Depositos CTS'!$B118="SI",'Depositos CTS'!H118,'Depositos CTS'!H118)</f>
        <v>0</v>
      </c>
      <c r="L74" s="113">
        <f>IF('Depositos CTS'!$B118="SI",'Depositos CTS'!I118,'Depositos CTS'!I118)</f>
        <v>0</v>
      </c>
      <c r="M74" s="113">
        <f>IF('Depositos CTS'!$B118="SI",'Depositos CTS'!J118,'Depositos CTS'!J118)</f>
        <v>0</v>
      </c>
      <c r="N74" s="115" t="str">
        <f>IF('Depositos CTS'!$B118="SI",'Depositos CTS'!K118,"01/01/2000")</f>
        <v>01/01/2000</v>
      </c>
      <c r="O74" s="116" t="str">
        <f>IF('Depositos CTS'!$B118="SI",'Depositos CTS'!L118,"6")</f>
        <v>6</v>
      </c>
      <c r="P74" s="115" t="str">
        <f>IF('Depositos CTS'!$B118="SI",'Depositos CTS'!M118,"M")</f>
        <v>M</v>
      </c>
      <c r="Q74" s="115" t="str">
        <f>IF('Depositos CTS'!$B118="SI",'Depositos CTS'!X118,"04028")</f>
        <v>04028</v>
      </c>
      <c r="R74" s="113" t="str">
        <f>IF('Depositos CTS'!$B118="SI",'Depositos CTS'!Y118,"0")</f>
        <v>0</v>
      </c>
      <c r="S74" s="115" t="str">
        <f>IF('Depositos CTS'!$B118="SI",'Depositos CTS'!P118,"X")</f>
        <v>X</v>
      </c>
      <c r="T74" s="115" t="str">
        <f>IF('Depositos CTS'!$B118="SI",'Depositos CTS'!AC118,"315012200000")</f>
        <v>315012200000</v>
      </c>
      <c r="U74" s="113" t="str">
        <f>IF('Depositos CTS'!$B118="SI",'Depositos CTS'!T118,"000000")</f>
        <v>000000</v>
      </c>
      <c r="V74" s="113" t="str">
        <f>IF('Depositos CTS'!$B118="SI",'Depositos CTS'!U118,"999999999")</f>
        <v>999999999</v>
      </c>
      <c r="W74" s="113" t="str">
        <f>IF('Depositos CTS'!$B118="SI",'Depositos CTS'!V118,"xxx@xxx.xxx")</f>
        <v>xxx@xxx.xxx</v>
      </c>
      <c r="X74" s="113" t="str">
        <f>IF('Depositos CTS'!$B118="SI",'Depositos CTS'!Z118,"147")</f>
        <v>147</v>
      </c>
      <c r="Y74" s="112" t="str">
        <f>+'Depositos CTS'!AD118</f>
        <v/>
      </c>
      <c r="Z74" s="112" t="str">
        <f>+'Depositos CTS'!AE118</f>
        <v/>
      </c>
    </row>
    <row r="75" spans="1:26" x14ac:dyDescent="0.25">
      <c r="A75" s="112">
        <f>+'Depositos CTS'!A119</f>
        <v>74</v>
      </c>
      <c r="B75" s="113">
        <f>+'Depositos CTS'!B119</f>
        <v>0</v>
      </c>
      <c r="C75" s="123">
        <f>'Depositos CTS'!C119</f>
        <v>0</v>
      </c>
      <c r="D75" s="123">
        <f>'Depositos CTS'!D119</f>
        <v>0</v>
      </c>
      <c r="F75" s="114">
        <f>+'Depositos CTS'!E119</f>
        <v>0</v>
      </c>
      <c r="I75" s="114">
        <f>+'Depositos CTS'!F119</f>
        <v>0</v>
      </c>
      <c r="J75" s="113">
        <f>IF('Depositos CTS'!$B119="SI",'Depositos CTS'!G119,'Depositos CTS'!G119)</f>
        <v>0</v>
      </c>
      <c r="K75" s="113">
        <f>IF('Depositos CTS'!$B119="SI",'Depositos CTS'!H119,'Depositos CTS'!H119)</f>
        <v>0</v>
      </c>
      <c r="L75" s="113">
        <f>IF('Depositos CTS'!$B119="SI",'Depositos CTS'!I119,'Depositos CTS'!I119)</f>
        <v>0</v>
      </c>
      <c r="M75" s="113">
        <f>IF('Depositos CTS'!$B119="SI",'Depositos CTS'!J119,'Depositos CTS'!J119)</f>
        <v>0</v>
      </c>
      <c r="N75" s="115" t="str">
        <f>IF('Depositos CTS'!$B119="SI",'Depositos CTS'!K119,"01/01/2000")</f>
        <v>01/01/2000</v>
      </c>
      <c r="O75" s="116" t="str">
        <f>IF('Depositos CTS'!$B119="SI",'Depositos CTS'!L119,"6")</f>
        <v>6</v>
      </c>
      <c r="P75" s="115" t="str">
        <f>IF('Depositos CTS'!$B119="SI",'Depositos CTS'!M119,"M")</f>
        <v>M</v>
      </c>
      <c r="Q75" s="115" t="str">
        <f>IF('Depositos CTS'!$B119="SI",'Depositos CTS'!X119,"04028")</f>
        <v>04028</v>
      </c>
      <c r="R75" s="113" t="str">
        <f>IF('Depositos CTS'!$B119="SI",'Depositos CTS'!Y119,"0")</f>
        <v>0</v>
      </c>
      <c r="S75" s="115" t="str">
        <f>IF('Depositos CTS'!$B119="SI",'Depositos CTS'!P119,"X")</f>
        <v>X</v>
      </c>
      <c r="T75" s="115" t="str">
        <f>IF('Depositos CTS'!$B119="SI",'Depositos CTS'!AC119,"315012200000")</f>
        <v>315012200000</v>
      </c>
      <c r="U75" s="113" t="str">
        <f>IF('Depositos CTS'!$B119="SI",'Depositos CTS'!T119,"000000")</f>
        <v>000000</v>
      </c>
      <c r="V75" s="113" t="str">
        <f>IF('Depositos CTS'!$B119="SI",'Depositos CTS'!U119,"999999999")</f>
        <v>999999999</v>
      </c>
      <c r="W75" s="113" t="str">
        <f>IF('Depositos CTS'!$B119="SI",'Depositos CTS'!V119,"xxx@xxx.xxx")</f>
        <v>xxx@xxx.xxx</v>
      </c>
      <c r="X75" s="113" t="str">
        <f>IF('Depositos CTS'!$B119="SI",'Depositos CTS'!Z119,"147")</f>
        <v>147</v>
      </c>
      <c r="Y75" s="112" t="str">
        <f>+'Depositos CTS'!AD119</f>
        <v/>
      </c>
      <c r="Z75" s="112" t="str">
        <f>+'Depositos CTS'!AE119</f>
        <v/>
      </c>
    </row>
    <row r="76" spans="1:26" x14ac:dyDescent="0.25">
      <c r="A76" s="112">
        <f>+'Depositos CTS'!A120</f>
        <v>75</v>
      </c>
      <c r="B76" s="113">
        <f>+'Depositos CTS'!B120</f>
        <v>0</v>
      </c>
      <c r="C76" s="123">
        <f>'Depositos CTS'!C120</f>
        <v>0</v>
      </c>
      <c r="D76" s="123">
        <f>'Depositos CTS'!D120</f>
        <v>0</v>
      </c>
      <c r="F76" s="114">
        <f>+'Depositos CTS'!E120</f>
        <v>0</v>
      </c>
      <c r="I76" s="114">
        <f>+'Depositos CTS'!F120</f>
        <v>0</v>
      </c>
      <c r="J76" s="113">
        <f>IF('Depositos CTS'!$B120="SI",'Depositos CTS'!G120,'Depositos CTS'!G120)</f>
        <v>0</v>
      </c>
      <c r="K76" s="113">
        <f>IF('Depositos CTS'!$B120="SI",'Depositos CTS'!H120,'Depositos CTS'!H120)</f>
        <v>0</v>
      </c>
      <c r="L76" s="113">
        <f>IF('Depositos CTS'!$B120="SI",'Depositos CTS'!I120,'Depositos CTS'!I120)</f>
        <v>0</v>
      </c>
      <c r="M76" s="113">
        <f>IF('Depositos CTS'!$B120="SI",'Depositos CTS'!J120,'Depositos CTS'!J120)</f>
        <v>0</v>
      </c>
      <c r="N76" s="115" t="str">
        <f>IF('Depositos CTS'!$B120="SI",'Depositos CTS'!K120,"01/01/2000")</f>
        <v>01/01/2000</v>
      </c>
      <c r="O76" s="116" t="str">
        <f>IF('Depositos CTS'!$B120="SI",'Depositos CTS'!L120,"6")</f>
        <v>6</v>
      </c>
      <c r="P76" s="115" t="str">
        <f>IF('Depositos CTS'!$B120="SI",'Depositos CTS'!M120,"M")</f>
        <v>M</v>
      </c>
      <c r="Q76" s="115" t="str">
        <f>IF('Depositos CTS'!$B120="SI",'Depositos CTS'!X120,"04028")</f>
        <v>04028</v>
      </c>
      <c r="R76" s="113" t="str">
        <f>IF('Depositos CTS'!$B120="SI",'Depositos CTS'!Y120,"0")</f>
        <v>0</v>
      </c>
      <c r="S76" s="115" t="str">
        <f>IF('Depositos CTS'!$B120="SI",'Depositos CTS'!P120,"X")</f>
        <v>X</v>
      </c>
      <c r="T76" s="115" t="str">
        <f>IF('Depositos CTS'!$B120="SI",'Depositos CTS'!AC120,"315012200000")</f>
        <v>315012200000</v>
      </c>
      <c r="U76" s="113" t="str">
        <f>IF('Depositos CTS'!$B120="SI",'Depositos CTS'!T120,"000000")</f>
        <v>000000</v>
      </c>
      <c r="V76" s="113" t="str">
        <f>IF('Depositos CTS'!$B120="SI",'Depositos CTS'!U120,"999999999")</f>
        <v>999999999</v>
      </c>
      <c r="W76" s="113" t="str">
        <f>IF('Depositos CTS'!$B120="SI",'Depositos CTS'!V120,"xxx@xxx.xxx")</f>
        <v>xxx@xxx.xxx</v>
      </c>
      <c r="X76" s="113" t="str">
        <f>IF('Depositos CTS'!$B120="SI",'Depositos CTS'!Z120,"147")</f>
        <v>147</v>
      </c>
      <c r="Y76" s="112" t="str">
        <f>+'Depositos CTS'!AD120</f>
        <v/>
      </c>
      <c r="Z76" s="112" t="str">
        <f>+'Depositos CTS'!AE120</f>
        <v/>
      </c>
    </row>
    <row r="77" spans="1:26" x14ac:dyDescent="0.25">
      <c r="A77" s="112">
        <f>+'Depositos CTS'!A121</f>
        <v>76</v>
      </c>
      <c r="B77" s="113">
        <f>+'Depositos CTS'!B121</f>
        <v>0</v>
      </c>
      <c r="C77" s="123">
        <f>'Depositos CTS'!C121</f>
        <v>0</v>
      </c>
      <c r="D77" s="123">
        <f>'Depositos CTS'!D121</f>
        <v>0</v>
      </c>
      <c r="F77" s="114">
        <f>+'Depositos CTS'!E121</f>
        <v>0</v>
      </c>
      <c r="I77" s="114">
        <f>+'Depositos CTS'!F121</f>
        <v>0</v>
      </c>
      <c r="J77" s="113">
        <f>IF('Depositos CTS'!$B121="SI",'Depositos CTS'!G121,'Depositos CTS'!G121)</f>
        <v>0</v>
      </c>
      <c r="K77" s="113">
        <f>IF('Depositos CTS'!$B121="SI",'Depositos CTS'!H121,'Depositos CTS'!H121)</f>
        <v>0</v>
      </c>
      <c r="L77" s="113">
        <f>IF('Depositos CTS'!$B121="SI",'Depositos CTS'!I121,'Depositos CTS'!I121)</f>
        <v>0</v>
      </c>
      <c r="M77" s="113">
        <f>IF('Depositos CTS'!$B121="SI",'Depositos CTS'!J121,'Depositos CTS'!J121)</f>
        <v>0</v>
      </c>
      <c r="N77" s="115" t="str">
        <f>IF('Depositos CTS'!$B121="SI",'Depositos CTS'!K121,"01/01/2000")</f>
        <v>01/01/2000</v>
      </c>
      <c r="O77" s="116" t="str">
        <f>IF('Depositos CTS'!$B121="SI",'Depositos CTS'!L121,"6")</f>
        <v>6</v>
      </c>
      <c r="P77" s="115" t="str">
        <f>IF('Depositos CTS'!$B121="SI",'Depositos CTS'!M121,"M")</f>
        <v>M</v>
      </c>
      <c r="Q77" s="115" t="str">
        <f>IF('Depositos CTS'!$B121="SI",'Depositos CTS'!X121,"04028")</f>
        <v>04028</v>
      </c>
      <c r="R77" s="113" t="str">
        <f>IF('Depositos CTS'!$B121="SI",'Depositos CTS'!Y121,"0")</f>
        <v>0</v>
      </c>
      <c r="S77" s="115" t="str">
        <f>IF('Depositos CTS'!$B121="SI",'Depositos CTS'!P121,"X")</f>
        <v>X</v>
      </c>
      <c r="T77" s="115" t="str">
        <f>IF('Depositos CTS'!$B121="SI",'Depositos CTS'!AC121,"315012200000")</f>
        <v>315012200000</v>
      </c>
      <c r="U77" s="113" t="str">
        <f>IF('Depositos CTS'!$B121="SI",'Depositos CTS'!T121,"000000")</f>
        <v>000000</v>
      </c>
      <c r="V77" s="113" t="str">
        <f>IF('Depositos CTS'!$B121="SI",'Depositos CTS'!U121,"999999999")</f>
        <v>999999999</v>
      </c>
      <c r="W77" s="113" t="str">
        <f>IF('Depositos CTS'!$B121="SI",'Depositos CTS'!V121,"xxx@xxx.xxx")</f>
        <v>xxx@xxx.xxx</v>
      </c>
      <c r="X77" s="113" t="str">
        <f>IF('Depositos CTS'!$B121="SI",'Depositos CTS'!Z121,"147")</f>
        <v>147</v>
      </c>
      <c r="Y77" s="112" t="str">
        <f>+'Depositos CTS'!AD121</f>
        <v/>
      </c>
      <c r="Z77" s="112" t="str">
        <f>+'Depositos CTS'!AE121</f>
        <v/>
      </c>
    </row>
    <row r="78" spans="1:26" x14ac:dyDescent="0.25">
      <c r="A78" s="112">
        <f>+'Depositos CTS'!A122</f>
        <v>77</v>
      </c>
      <c r="B78" s="113">
        <f>+'Depositos CTS'!B122</f>
        <v>0</v>
      </c>
      <c r="C78" s="123">
        <f>'Depositos CTS'!C122</f>
        <v>0</v>
      </c>
      <c r="D78" s="123">
        <f>'Depositos CTS'!D122</f>
        <v>0</v>
      </c>
      <c r="F78" s="114">
        <f>+'Depositos CTS'!E122</f>
        <v>0</v>
      </c>
      <c r="I78" s="114">
        <f>+'Depositos CTS'!F122</f>
        <v>0</v>
      </c>
      <c r="J78" s="113">
        <f>IF('Depositos CTS'!$B122="SI",'Depositos CTS'!G122,'Depositos CTS'!G122)</f>
        <v>0</v>
      </c>
      <c r="K78" s="113">
        <f>IF('Depositos CTS'!$B122="SI",'Depositos CTS'!H122,'Depositos CTS'!H122)</f>
        <v>0</v>
      </c>
      <c r="L78" s="113">
        <f>IF('Depositos CTS'!$B122="SI",'Depositos CTS'!I122,'Depositos CTS'!I122)</f>
        <v>0</v>
      </c>
      <c r="M78" s="113">
        <f>IF('Depositos CTS'!$B122="SI",'Depositos CTS'!J122,'Depositos CTS'!J122)</f>
        <v>0</v>
      </c>
      <c r="N78" s="115" t="str">
        <f>IF('Depositos CTS'!$B122="SI",'Depositos CTS'!K122,"01/01/2000")</f>
        <v>01/01/2000</v>
      </c>
      <c r="O78" s="116" t="str">
        <f>IF('Depositos CTS'!$B122="SI",'Depositos CTS'!L122,"6")</f>
        <v>6</v>
      </c>
      <c r="P78" s="115" t="str">
        <f>IF('Depositos CTS'!$B122="SI",'Depositos CTS'!M122,"M")</f>
        <v>M</v>
      </c>
      <c r="Q78" s="115" t="str">
        <f>IF('Depositos CTS'!$B122="SI",'Depositos CTS'!X122,"04028")</f>
        <v>04028</v>
      </c>
      <c r="R78" s="113" t="str">
        <f>IF('Depositos CTS'!$B122="SI",'Depositos CTS'!Y122,"0")</f>
        <v>0</v>
      </c>
      <c r="S78" s="115" t="str">
        <f>IF('Depositos CTS'!$B122="SI",'Depositos CTS'!P122,"X")</f>
        <v>X</v>
      </c>
      <c r="T78" s="115" t="str">
        <f>IF('Depositos CTS'!$B122="SI",'Depositos CTS'!AC122,"315012200000")</f>
        <v>315012200000</v>
      </c>
      <c r="U78" s="113" t="str">
        <f>IF('Depositos CTS'!$B122="SI",'Depositos CTS'!T122,"000000")</f>
        <v>000000</v>
      </c>
      <c r="V78" s="113" t="str">
        <f>IF('Depositos CTS'!$B122="SI",'Depositos CTS'!U122,"999999999")</f>
        <v>999999999</v>
      </c>
      <c r="W78" s="113" t="str">
        <f>IF('Depositos CTS'!$B122="SI",'Depositos CTS'!V122,"xxx@xxx.xxx")</f>
        <v>xxx@xxx.xxx</v>
      </c>
      <c r="X78" s="113" t="str">
        <f>IF('Depositos CTS'!$B122="SI",'Depositos CTS'!Z122,"147")</f>
        <v>147</v>
      </c>
      <c r="Y78" s="112" t="str">
        <f>+'Depositos CTS'!AD122</f>
        <v/>
      </c>
      <c r="Z78" s="112" t="str">
        <f>+'Depositos CTS'!AE122</f>
        <v/>
      </c>
    </row>
    <row r="79" spans="1:26" x14ac:dyDescent="0.25">
      <c r="A79" s="112">
        <f>+'Depositos CTS'!A123</f>
        <v>78</v>
      </c>
      <c r="B79" s="113">
        <f>+'Depositos CTS'!B123</f>
        <v>0</v>
      </c>
      <c r="C79" s="123">
        <f>'Depositos CTS'!C123</f>
        <v>0</v>
      </c>
      <c r="D79" s="123">
        <f>'Depositos CTS'!D123</f>
        <v>0</v>
      </c>
      <c r="F79" s="114">
        <f>+'Depositos CTS'!E123</f>
        <v>0</v>
      </c>
      <c r="I79" s="114">
        <f>+'Depositos CTS'!F123</f>
        <v>0</v>
      </c>
      <c r="J79" s="113">
        <f>IF('Depositos CTS'!$B123="SI",'Depositos CTS'!G123,'Depositos CTS'!G123)</f>
        <v>0</v>
      </c>
      <c r="K79" s="113">
        <f>IF('Depositos CTS'!$B123="SI",'Depositos CTS'!H123,'Depositos CTS'!H123)</f>
        <v>0</v>
      </c>
      <c r="L79" s="113">
        <f>IF('Depositos CTS'!$B123="SI",'Depositos CTS'!I123,'Depositos CTS'!I123)</f>
        <v>0</v>
      </c>
      <c r="M79" s="113">
        <f>IF('Depositos CTS'!$B123="SI",'Depositos CTS'!J123,'Depositos CTS'!J123)</f>
        <v>0</v>
      </c>
      <c r="N79" s="115" t="str">
        <f>IF('Depositos CTS'!$B123="SI",'Depositos CTS'!K123,"01/01/2000")</f>
        <v>01/01/2000</v>
      </c>
      <c r="O79" s="116" t="str">
        <f>IF('Depositos CTS'!$B123="SI",'Depositos CTS'!L123,"6")</f>
        <v>6</v>
      </c>
      <c r="P79" s="115" t="str">
        <f>IF('Depositos CTS'!$B123="SI",'Depositos CTS'!M123,"M")</f>
        <v>M</v>
      </c>
      <c r="Q79" s="115" t="str">
        <f>IF('Depositos CTS'!$B123="SI",'Depositos CTS'!X123,"04028")</f>
        <v>04028</v>
      </c>
      <c r="R79" s="113" t="str">
        <f>IF('Depositos CTS'!$B123="SI",'Depositos CTS'!Y123,"0")</f>
        <v>0</v>
      </c>
      <c r="S79" s="115" t="str">
        <f>IF('Depositos CTS'!$B123="SI",'Depositos CTS'!P123,"X")</f>
        <v>X</v>
      </c>
      <c r="T79" s="115" t="str">
        <f>IF('Depositos CTS'!$B123="SI",'Depositos CTS'!AC123,"315012200000")</f>
        <v>315012200000</v>
      </c>
      <c r="U79" s="113" t="str">
        <f>IF('Depositos CTS'!$B123="SI",'Depositos CTS'!T123,"000000")</f>
        <v>000000</v>
      </c>
      <c r="V79" s="113" t="str">
        <f>IF('Depositos CTS'!$B123="SI",'Depositos CTS'!U123,"999999999")</f>
        <v>999999999</v>
      </c>
      <c r="W79" s="113" t="str">
        <f>IF('Depositos CTS'!$B123="SI",'Depositos CTS'!V123,"xxx@xxx.xxx")</f>
        <v>xxx@xxx.xxx</v>
      </c>
      <c r="X79" s="113" t="str">
        <f>IF('Depositos CTS'!$B123="SI",'Depositos CTS'!Z123,"147")</f>
        <v>147</v>
      </c>
      <c r="Y79" s="112" t="str">
        <f>+'Depositos CTS'!AD123</f>
        <v/>
      </c>
      <c r="Z79" s="112" t="str">
        <f>+'Depositos CTS'!AE123</f>
        <v/>
      </c>
    </row>
    <row r="80" spans="1:26" x14ac:dyDescent="0.25">
      <c r="A80" s="112">
        <f>+'Depositos CTS'!A124</f>
        <v>79</v>
      </c>
      <c r="B80" s="113">
        <f>+'Depositos CTS'!B124</f>
        <v>0</v>
      </c>
      <c r="C80" s="123">
        <f>'Depositos CTS'!C124</f>
        <v>0</v>
      </c>
      <c r="D80" s="123">
        <f>'Depositos CTS'!D124</f>
        <v>0</v>
      </c>
      <c r="F80" s="114">
        <f>+'Depositos CTS'!E124</f>
        <v>0</v>
      </c>
      <c r="I80" s="114">
        <f>+'Depositos CTS'!F124</f>
        <v>0</v>
      </c>
      <c r="J80" s="113">
        <f>IF('Depositos CTS'!$B124="SI",'Depositos CTS'!G124,'Depositos CTS'!G124)</f>
        <v>0</v>
      </c>
      <c r="K80" s="113">
        <f>IF('Depositos CTS'!$B124="SI",'Depositos CTS'!H124,'Depositos CTS'!H124)</f>
        <v>0</v>
      </c>
      <c r="L80" s="113">
        <f>IF('Depositos CTS'!$B124="SI",'Depositos CTS'!I124,'Depositos CTS'!I124)</f>
        <v>0</v>
      </c>
      <c r="M80" s="113">
        <f>IF('Depositos CTS'!$B124="SI",'Depositos CTS'!J124,'Depositos CTS'!J124)</f>
        <v>0</v>
      </c>
      <c r="N80" s="115" t="str">
        <f>IF('Depositos CTS'!$B124="SI",'Depositos CTS'!K124,"01/01/2000")</f>
        <v>01/01/2000</v>
      </c>
      <c r="O80" s="116" t="str">
        <f>IF('Depositos CTS'!$B124="SI",'Depositos CTS'!L124,"6")</f>
        <v>6</v>
      </c>
      <c r="P80" s="115" t="str">
        <f>IF('Depositos CTS'!$B124="SI",'Depositos CTS'!M124,"M")</f>
        <v>M</v>
      </c>
      <c r="Q80" s="115" t="str">
        <f>IF('Depositos CTS'!$B124="SI",'Depositos CTS'!X124,"04028")</f>
        <v>04028</v>
      </c>
      <c r="R80" s="113" t="str">
        <f>IF('Depositos CTS'!$B124="SI",'Depositos CTS'!Y124,"0")</f>
        <v>0</v>
      </c>
      <c r="S80" s="115" t="str">
        <f>IF('Depositos CTS'!$B124="SI",'Depositos CTS'!P124,"X")</f>
        <v>X</v>
      </c>
      <c r="T80" s="115" t="str">
        <f>IF('Depositos CTS'!$B124="SI",'Depositos CTS'!AC124,"315012200000")</f>
        <v>315012200000</v>
      </c>
      <c r="U80" s="113" t="str">
        <f>IF('Depositos CTS'!$B124="SI",'Depositos CTS'!T124,"000000")</f>
        <v>000000</v>
      </c>
      <c r="V80" s="113" t="str">
        <f>IF('Depositos CTS'!$B124="SI",'Depositos CTS'!U124,"999999999")</f>
        <v>999999999</v>
      </c>
      <c r="W80" s="113" t="str">
        <f>IF('Depositos CTS'!$B124="SI",'Depositos CTS'!V124,"xxx@xxx.xxx")</f>
        <v>xxx@xxx.xxx</v>
      </c>
      <c r="X80" s="113" t="str">
        <f>IF('Depositos CTS'!$B124="SI",'Depositos CTS'!Z124,"147")</f>
        <v>147</v>
      </c>
      <c r="Y80" s="112" t="str">
        <f>+'Depositos CTS'!AD124</f>
        <v/>
      </c>
      <c r="Z80" s="112" t="str">
        <f>+'Depositos CTS'!AE124</f>
        <v/>
      </c>
    </row>
    <row r="81" spans="1:26" x14ac:dyDescent="0.25">
      <c r="A81" s="112">
        <f>+'Depositos CTS'!A125</f>
        <v>80</v>
      </c>
      <c r="B81" s="113">
        <f>+'Depositos CTS'!B125</f>
        <v>0</v>
      </c>
      <c r="C81" s="123">
        <f>'Depositos CTS'!C125</f>
        <v>0</v>
      </c>
      <c r="D81" s="123">
        <f>'Depositos CTS'!D125</f>
        <v>0</v>
      </c>
      <c r="F81" s="114">
        <f>+'Depositos CTS'!E125</f>
        <v>0</v>
      </c>
      <c r="I81" s="114">
        <f>+'Depositos CTS'!F125</f>
        <v>0</v>
      </c>
      <c r="J81" s="113">
        <f>IF('Depositos CTS'!$B125="SI",'Depositos CTS'!G125,'Depositos CTS'!G125)</f>
        <v>0</v>
      </c>
      <c r="K81" s="113">
        <f>IF('Depositos CTS'!$B125="SI",'Depositos CTS'!H125,'Depositos CTS'!H125)</f>
        <v>0</v>
      </c>
      <c r="L81" s="113">
        <f>IF('Depositos CTS'!$B125="SI",'Depositos CTS'!I125,'Depositos CTS'!I125)</f>
        <v>0</v>
      </c>
      <c r="M81" s="113">
        <f>IF('Depositos CTS'!$B125="SI",'Depositos CTS'!J125,'Depositos CTS'!J125)</f>
        <v>0</v>
      </c>
      <c r="N81" s="115" t="str">
        <f>IF('Depositos CTS'!$B125="SI",'Depositos CTS'!K125,"01/01/2000")</f>
        <v>01/01/2000</v>
      </c>
      <c r="O81" s="116" t="str">
        <f>IF('Depositos CTS'!$B125="SI",'Depositos CTS'!L125,"6")</f>
        <v>6</v>
      </c>
      <c r="P81" s="115" t="str">
        <f>IF('Depositos CTS'!$B125="SI",'Depositos CTS'!M125,"M")</f>
        <v>M</v>
      </c>
      <c r="Q81" s="115" t="str">
        <f>IF('Depositos CTS'!$B125="SI",'Depositos CTS'!X125,"04028")</f>
        <v>04028</v>
      </c>
      <c r="R81" s="113" t="str">
        <f>IF('Depositos CTS'!$B125="SI",'Depositos CTS'!Y125,"0")</f>
        <v>0</v>
      </c>
      <c r="S81" s="115" t="str">
        <f>IF('Depositos CTS'!$B125="SI",'Depositos CTS'!P125,"X")</f>
        <v>X</v>
      </c>
      <c r="T81" s="115" t="str">
        <f>IF('Depositos CTS'!$B125="SI",'Depositos CTS'!AC125,"315012200000")</f>
        <v>315012200000</v>
      </c>
      <c r="U81" s="113" t="str">
        <f>IF('Depositos CTS'!$B125="SI",'Depositos CTS'!T125,"000000")</f>
        <v>000000</v>
      </c>
      <c r="V81" s="113" t="str">
        <f>IF('Depositos CTS'!$B125="SI",'Depositos CTS'!U125,"999999999")</f>
        <v>999999999</v>
      </c>
      <c r="W81" s="113" t="str">
        <f>IF('Depositos CTS'!$B125="SI",'Depositos CTS'!V125,"xxx@xxx.xxx")</f>
        <v>xxx@xxx.xxx</v>
      </c>
      <c r="X81" s="113" t="str">
        <f>IF('Depositos CTS'!$B125="SI",'Depositos CTS'!Z125,"147")</f>
        <v>147</v>
      </c>
      <c r="Y81" s="112" t="str">
        <f>+'Depositos CTS'!AD125</f>
        <v/>
      </c>
      <c r="Z81" s="112" t="str">
        <f>+'Depositos CTS'!AE125</f>
        <v/>
      </c>
    </row>
    <row r="82" spans="1:26" x14ac:dyDescent="0.25">
      <c r="A82" s="112">
        <f>+'Depositos CTS'!A126</f>
        <v>81</v>
      </c>
      <c r="B82" s="113">
        <f>+'Depositos CTS'!B126</f>
        <v>0</v>
      </c>
      <c r="C82" s="123">
        <f>'Depositos CTS'!C126</f>
        <v>0</v>
      </c>
      <c r="D82" s="123">
        <f>'Depositos CTS'!D126</f>
        <v>0</v>
      </c>
      <c r="F82" s="114">
        <f>+'Depositos CTS'!E126</f>
        <v>0</v>
      </c>
      <c r="I82" s="114">
        <f>+'Depositos CTS'!F126</f>
        <v>0</v>
      </c>
      <c r="J82" s="113">
        <f>IF('Depositos CTS'!$B126="SI",'Depositos CTS'!G126,'Depositos CTS'!G126)</f>
        <v>0</v>
      </c>
      <c r="K82" s="113">
        <f>IF('Depositos CTS'!$B126="SI",'Depositos CTS'!H126,'Depositos CTS'!H126)</f>
        <v>0</v>
      </c>
      <c r="L82" s="113">
        <f>IF('Depositos CTS'!$B126="SI",'Depositos CTS'!I126,'Depositos CTS'!I126)</f>
        <v>0</v>
      </c>
      <c r="M82" s="113">
        <f>IF('Depositos CTS'!$B126="SI",'Depositos CTS'!J126,'Depositos CTS'!J126)</f>
        <v>0</v>
      </c>
      <c r="N82" s="115" t="str">
        <f>IF('Depositos CTS'!$B126="SI",'Depositos CTS'!K126,"01/01/2000")</f>
        <v>01/01/2000</v>
      </c>
      <c r="O82" s="116" t="str">
        <f>IF('Depositos CTS'!$B126="SI",'Depositos CTS'!L126,"6")</f>
        <v>6</v>
      </c>
      <c r="P82" s="115" t="str">
        <f>IF('Depositos CTS'!$B126="SI",'Depositos CTS'!M126,"M")</f>
        <v>M</v>
      </c>
      <c r="Q82" s="115" t="str">
        <f>IF('Depositos CTS'!$B126="SI",'Depositos CTS'!X126,"04028")</f>
        <v>04028</v>
      </c>
      <c r="R82" s="113" t="str">
        <f>IF('Depositos CTS'!$B126="SI",'Depositos CTS'!Y126,"0")</f>
        <v>0</v>
      </c>
      <c r="S82" s="115" t="str">
        <f>IF('Depositos CTS'!$B126="SI",'Depositos CTS'!P126,"X")</f>
        <v>X</v>
      </c>
      <c r="T82" s="115" t="str">
        <f>IF('Depositos CTS'!$B126="SI",'Depositos CTS'!AC126,"315012200000")</f>
        <v>315012200000</v>
      </c>
      <c r="U82" s="113" t="str">
        <f>IF('Depositos CTS'!$B126="SI",'Depositos CTS'!T126,"000000")</f>
        <v>000000</v>
      </c>
      <c r="V82" s="113" t="str">
        <f>IF('Depositos CTS'!$B126="SI",'Depositos CTS'!U126,"999999999")</f>
        <v>999999999</v>
      </c>
      <c r="W82" s="113" t="str">
        <f>IF('Depositos CTS'!$B126="SI",'Depositos CTS'!V126,"xxx@xxx.xxx")</f>
        <v>xxx@xxx.xxx</v>
      </c>
      <c r="X82" s="113" t="str">
        <f>IF('Depositos CTS'!$B126="SI",'Depositos CTS'!Z126,"147")</f>
        <v>147</v>
      </c>
      <c r="Y82" s="112" t="str">
        <f>+'Depositos CTS'!AD126</f>
        <v/>
      </c>
      <c r="Z82" s="112" t="str">
        <f>+'Depositos CTS'!AE126</f>
        <v/>
      </c>
    </row>
    <row r="83" spans="1:26" x14ac:dyDescent="0.25">
      <c r="A83" s="112">
        <f>+'Depositos CTS'!A127</f>
        <v>82</v>
      </c>
      <c r="B83" s="113">
        <f>+'Depositos CTS'!B127</f>
        <v>0</v>
      </c>
      <c r="C83" s="123">
        <f>'Depositos CTS'!C127</f>
        <v>0</v>
      </c>
      <c r="D83" s="123">
        <f>'Depositos CTS'!D127</f>
        <v>0</v>
      </c>
      <c r="F83" s="114">
        <f>+'Depositos CTS'!E127</f>
        <v>0</v>
      </c>
      <c r="I83" s="114">
        <f>+'Depositos CTS'!F127</f>
        <v>0</v>
      </c>
      <c r="J83" s="113">
        <f>IF('Depositos CTS'!$B127="SI",'Depositos CTS'!G127,'Depositos CTS'!G127)</f>
        <v>0</v>
      </c>
      <c r="K83" s="113">
        <f>IF('Depositos CTS'!$B127="SI",'Depositos CTS'!H127,'Depositos CTS'!H127)</f>
        <v>0</v>
      </c>
      <c r="L83" s="113">
        <f>IF('Depositos CTS'!$B127="SI",'Depositos CTS'!I127,'Depositos CTS'!I127)</f>
        <v>0</v>
      </c>
      <c r="M83" s="113">
        <f>IF('Depositos CTS'!$B127="SI",'Depositos CTS'!J127,'Depositos CTS'!J127)</f>
        <v>0</v>
      </c>
      <c r="N83" s="115" t="str">
        <f>IF('Depositos CTS'!$B127="SI",'Depositos CTS'!K127,"01/01/2000")</f>
        <v>01/01/2000</v>
      </c>
      <c r="O83" s="116" t="str">
        <f>IF('Depositos CTS'!$B127="SI",'Depositos CTS'!L127,"6")</f>
        <v>6</v>
      </c>
      <c r="P83" s="115" t="str">
        <f>IF('Depositos CTS'!$B127="SI",'Depositos CTS'!M127,"M")</f>
        <v>M</v>
      </c>
      <c r="Q83" s="115" t="str">
        <f>IF('Depositos CTS'!$B127="SI",'Depositos CTS'!X127,"04028")</f>
        <v>04028</v>
      </c>
      <c r="R83" s="113" t="str">
        <f>IF('Depositos CTS'!$B127="SI",'Depositos CTS'!Y127,"0")</f>
        <v>0</v>
      </c>
      <c r="S83" s="115" t="str">
        <f>IF('Depositos CTS'!$B127="SI",'Depositos CTS'!P127,"X")</f>
        <v>X</v>
      </c>
      <c r="T83" s="115" t="str">
        <f>IF('Depositos CTS'!$B127="SI",'Depositos CTS'!AC127,"315012200000")</f>
        <v>315012200000</v>
      </c>
      <c r="U83" s="113" t="str">
        <f>IF('Depositos CTS'!$B127="SI",'Depositos CTS'!T127,"000000")</f>
        <v>000000</v>
      </c>
      <c r="V83" s="113" t="str">
        <f>IF('Depositos CTS'!$B127="SI",'Depositos CTS'!U127,"999999999")</f>
        <v>999999999</v>
      </c>
      <c r="W83" s="113" t="str">
        <f>IF('Depositos CTS'!$B127="SI",'Depositos CTS'!V127,"xxx@xxx.xxx")</f>
        <v>xxx@xxx.xxx</v>
      </c>
      <c r="X83" s="113" t="str">
        <f>IF('Depositos CTS'!$B127="SI",'Depositos CTS'!Z127,"147")</f>
        <v>147</v>
      </c>
      <c r="Y83" s="112" t="str">
        <f>+'Depositos CTS'!AD127</f>
        <v/>
      </c>
      <c r="Z83" s="112" t="str">
        <f>+'Depositos CTS'!AE127</f>
        <v/>
      </c>
    </row>
    <row r="84" spans="1:26" x14ac:dyDescent="0.25">
      <c r="A84" s="112">
        <f>+'Depositos CTS'!A128</f>
        <v>83</v>
      </c>
      <c r="B84" s="113">
        <f>+'Depositos CTS'!B128</f>
        <v>0</v>
      </c>
      <c r="C84" s="123">
        <f>'Depositos CTS'!C128</f>
        <v>0</v>
      </c>
      <c r="D84" s="123">
        <f>'Depositos CTS'!D128</f>
        <v>0</v>
      </c>
      <c r="F84" s="114">
        <f>+'Depositos CTS'!E128</f>
        <v>0</v>
      </c>
      <c r="I84" s="114">
        <f>+'Depositos CTS'!F128</f>
        <v>0</v>
      </c>
      <c r="J84" s="113">
        <f>IF('Depositos CTS'!$B128="SI",'Depositos CTS'!G128,'Depositos CTS'!G128)</f>
        <v>0</v>
      </c>
      <c r="K84" s="113">
        <f>IF('Depositos CTS'!$B128="SI",'Depositos CTS'!H128,'Depositos CTS'!H128)</f>
        <v>0</v>
      </c>
      <c r="L84" s="113">
        <f>IF('Depositos CTS'!$B128="SI",'Depositos CTS'!I128,'Depositos CTS'!I128)</f>
        <v>0</v>
      </c>
      <c r="M84" s="113">
        <f>IF('Depositos CTS'!$B128="SI",'Depositos CTS'!J128,'Depositos CTS'!J128)</f>
        <v>0</v>
      </c>
      <c r="N84" s="115" t="str">
        <f>IF('Depositos CTS'!$B128="SI",'Depositos CTS'!K128,"01/01/2000")</f>
        <v>01/01/2000</v>
      </c>
      <c r="O84" s="116" t="str">
        <f>IF('Depositos CTS'!$B128="SI",'Depositos CTS'!L128,"6")</f>
        <v>6</v>
      </c>
      <c r="P84" s="115" t="str">
        <f>IF('Depositos CTS'!$B128="SI",'Depositos CTS'!M128,"M")</f>
        <v>M</v>
      </c>
      <c r="Q84" s="115" t="str">
        <f>IF('Depositos CTS'!$B128="SI",'Depositos CTS'!X128,"04028")</f>
        <v>04028</v>
      </c>
      <c r="R84" s="113" t="str">
        <f>IF('Depositos CTS'!$B128="SI",'Depositos CTS'!Y128,"0")</f>
        <v>0</v>
      </c>
      <c r="S84" s="115" t="str">
        <f>IF('Depositos CTS'!$B128="SI",'Depositos CTS'!P128,"X")</f>
        <v>X</v>
      </c>
      <c r="T84" s="115" t="str">
        <f>IF('Depositos CTS'!$B128="SI",'Depositos CTS'!AC128,"315012200000")</f>
        <v>315012200000</v>
      </c>
      <c r="U84" s="113" t="str">
        <f>IF('Depositos CTS'!$B128="SI",'Depositos CTS'!T128,"000000")</f>
        <v>000000</v>
      </c>
      <c r="V84" s="113" t="str">
        <f>IF('Depositos CTS'!$B128="SI",'Depositos CTS'!U128,"999999999")</f>
        <v>999999999</v>
      </c>
      <c r="W84" s="113" t="str">
        <f>IF('Depositos CTS'!$B128="SI",'Depositos CTS'!V128,"xxx@xxx.xxx")</f>
        <v>xxx@xxx.xxx</v>
      </c>
      <c r="X84" s="113" t="str">
        <f>IF('Depositos CTS'!$B128="SI",'Depositos CTS'!Z128,"147")</f>
        <v>147</v>
      </c>
      <c r="Y84" s="112" t="str">
        <f>+'Depositos CTS'!AD128</f>
        <v/>
      </c>
      <c r="Z84" s="112" t="str">
        <f>+'Depositos CTS'!AE128</f>
        <v/>
      </c>
    </row>
    <row r="85" spans="1:26" x14ac:dyDescent="0.25">
      <c r="A85" s="112">
        <f>+'Depositos CTS'!A129</f>
        <v>84</v>
      </c>
      <c r="B85" s="113">
        <f>+'Depositos CTS'!B129</f>
        <v>0</v>
      </c>
      <c r="C85" s="123">
        <f>'Depositos CTS'!C129</f>
        <v>0</v>
      </c>
      <c r="D85" s="123">
        <f>'Depositos CTS'!D129</f>
        <v>0</v>
      </c>
      <c r="F85" s="114">
        <f>+'Depositos CTS'!E129</f>
        <v>0</v>
      </c>
      <c r="I85" s="114">
        <f>+'Depositos CTS'!F129</f>
        <v>0</v>
      </c>
      <c r="J85" s="113">
        <f>IF('Depositos CTS'!$B129="SI",'Depositos CTS'!G129,'Depositos CTS'!G129)</f>
        <v>0</v>
      </c>
      <c r="K85" s="113">
        <f>IF('Depositos CTS'!$B129="SI",'Depositos CTS'!H129,'Depositos CTS'!H129)</f>
        <v>0</v>
      </c>
      <c r="L85" s="113">
        <f>IF('Depositos CTS'!$B129="SI",'Depositos CTS'!I129,'Depositos CTS'!I129)</f>
        <v>0</v>
      </c>
      <c r="M85" s="113">
        <f>IF('Depositos CTS'!$B129="SI",'Depositos CTS'!J129,'Depositos CTS'!J129)</f>
        <v>0</v>
      </c>
      <c r="N85" s="115" t="str">
        <f>IF('Depositos CTS'!$B129="SI",'Depositos CTS'!K129,"01/01/2000")</f>
        <v>01/01/2000</v>
      </c>
      <c r="O85" s="116" t="str">
        <f>IF('Depositos CTS'!$B129="SI",'Depositos CTS'!L129,"6")</f>
        <v>6</v>
      </c>
      <c r="P85" s="115" t="str">
        <f>IF('Depositos CTS'!$B129="SI",'Depositos CTS'!M129,"M")</f>
        <v>M</v>
      </c>
      <c r="Q85" s="115" t="str">
        <f>IF('Depositos CTS'!$B129="SI",'Depositos CTS'!X129,"04028")</f>
        <v>04028</v>
      </c>
      <c r="R85" s="113" t="str">
        <f>IF('Depositos CTS'!$B129="SI",'Depositos CTS'!Y129,"0")</f>
        <v>0</v>
      </c>
      <c r="S85" s="115" t="str">
        <f>IF('Depositos CTS'!$B129="SI",'Depositos CTS'!P129,"X")</f>
        <v>X</v>
      </c>
      <c r="T85" s="115" t="str">
        <f>IF('Depositos CTS'!$B129="SI",'Depositos CTS'!AC129,"315012200000")</f>
        <v>315012200000</v>
      </c>
      <c r="U85" s="113" t="str">
        <f>IF('Depositos CTS'!$B129="SI",'Depositos CTS'!T129,"000000")</f>
        <v>000000</v>
      </c>
      <c r="V85" s="113" t="str">
        <f>IF('Depositos CTS'!$B129="SI",'Depositos CTS'!U129,"999999999")</f>
        <v>999999999</v>
      </c>
      <c r="W85" s="113" t="str">
        <f>IF('Depositos CTS'!$B129="SI",'Depositos CTS'!V129,"xxx@xxx.xxx")</f>
        <v>xxx@xxx.xxx</v>
      </c>
      <c r="X85" s="113" t="str">
        <f>IF('Depositos CTS'!$B129="SI",'Depositos CTS'!Z129,"147")</f>
        <v>147</v>
      </c>
      <c r="Y85" s="112" t="str">
        <f>+'Depositos CTS'!AD129</f>
        <v/>
      </c>
      <c r="Z85" s="112" t="str">
        <f>+'Depositos CTS'!AE129</f>
        <v/>
      </c>
    </row>
    <row r="86" spans="1:26" x14ac:dyDescent="0.25">
      <c r="A86" s="112">
        <f>+'Depositos CTS'!A130</f>
        <v>85</v>
      </c>
      <c r="B86" s="113">
        <f>+'Depositos CTS'!B130</f>
        <v>0</v>
      </c>
      <c r="C86" s="123">
        <f>'Depositos CTS'!C130</f>
        <v>0</v>
      </c>
      <c r="D86" s="123">
        <f>'Depositos CTS'!D130</f>
        <v>0</v>
      </c>
      <c r="F86" s="114">
        <f>+'Depositos CTS'!E130</f>
        <v>0</v>
      </c>
      <c r="I86" s="114">
        <f>+'Depositos CTS'!F130</f>
        <v>0</v>
      </c>
      <c r="J86" s="113">
        <f>IF('Depositos CTS'!$B130="SI",'Depositos CTS'!G130,'Depositos CTS'!G130)</f>
        <v>0</v>
      </c>
      <c r="K86" s="113">
        <f>IF('Depositos CTS'!$B130="SI",'Depositos CTS'!H130,'Depositos CTS'!H130)</f>
        <v>0</v>
      </c>
      <c r="L86" s="113">
        <f>IF('Depositos CTS'!$B130="SI",'Depositos CTS'!I130,'Depositos CTS'!I130)</f>
        <v>0</v>
      </c>
      <c r="M86" s="113">
        <f>IF('Depositos CTS'!$B130="SI",'Depositos CTS'!J130,'Depositos CTS'!J130)</f>
        <v>0</v>
      </c>
      <c r="N86" s="115" t="str">
        <f>IF('Depositos CTS'!$B130="SI",'Depositos CTS'!K130,"01/01/2000")</f>
        <v>01/01/2000</v>
      </c>
      <c r="O86" s="116" t="str">
        <f>IF('Depositos CTS'!$B130="SI",'Depositos CTS'!L130,"6")</f>
        <v>6</v>
      </c>
      <c r="P86" s="115" t="str">
        <f>IF('Depositos CTS'!$B130="SI",'Depositos CTS'!M130,"M")</f>
        <v>M</v>
      </c>
      <c r="Q86" s="115" t="str">
        <f>IF('Depositos CTS'!$B130="SI",'Depositos CTS'!X130,"04028")</f>
        <v>04028</v>
      </c>
      <c r="R86" s="113" t="str">
        <f>IF('Depositos CTS'!$B130="SI",'Depositos CTS'!Y130,"0")</f>
        <v>0</v>
      </c>
      <c r="S86" s="115" t="str">
        <f>IF('Depositos CTS'!$B130="SI",'Depositos CTS'!P130,"X")</f>
        <v>X</v>
      </c>
      <c r="T86" s="115" t="str">
        <f>IF('Depositos CTS'!$B130="SI",'Depositos CTS'!AC130,"315012200000")</f>
        <v>315012200000</v>
      </c>
      <c r="U86" s="113" t="str">
        <f>IF('Depositos CTS'!$B130="SI",'Depositos CTS'!T130,"000000")</f>
        <v>000000</v>
      </c>
      <c r="V86" s="113" t="str">
        <f>IF('Depositos CTS'!$B130="SI",'Depositos CTS'!U130,"999999999")</f>
        <v>999999999</v>
      </c>
      <c r="W86" s="113" t="str">
        <f>IF('Depositos CTS'!$B130="SI",'Depositos CTS'!V130,"xxx@xxx.xxx")</f>
        <v>xxx@xxx.xxx</v>
      </c>
      <c r="X86" s="113" t="str">
        <f>IF('Depositos CTS'!$B130="SI",'Depositos CTS'!Z130,"147")</f>
        <v>147</v>
      </c>
      <c r="Y86" s="112" t="str">
        <f>+'Depositos CTS'!AD130</f>
        <v/>
      </c>
      <c r="Z86" s="112" t="str">
        <f>+'Depositos CTS'!AE130</f>
        <v/>
      </c>
    </row>
    <row r="87" spans="1:26" x14ac:dyDescent="0.25">
      <c r="A87" s="112">
        <f>+'Depositos CTS'!A131</f>
        <v>86</v>
      </c>
      <c r="B87" s="113">
        <f>+'Depositos CTS'!B131</f>
        <v>0</v>
      </c>
      <c r="C87" s="123">
        <f>'Depositos CTS'!C131</f>
        <v>0</v>
      </c>
      <c r="D87" s="123">
        <f>'Depositos CTS'!D131</f>
        <v>0</v>
      </c>
      <c r="F87" s="114">
        <f>+'Depositos CTS'!E131</f>
        <v>0</v>
      </c>
      <c r="I87" s="114">
        <f>+'Depositos CTS'!F131</f>
        <v>0</v>
      </c>
      <c r="J87" s="113">
        <f>IF('Depositos CTS'!$B131="SI",'Depositos CTS'!G131,'Depositos CTS'!G131)</f>
        <v>0</v>
      </c>
      <c r="K87" s="113">
        <f>IF('Depositos CTS'!$B131="SI",'Depositos CTS'!H131,'Depositos CTS'!H131)</f>
        <v>0</v>
      </c>
      <c r="L87" s="113">
        <f>IF('Depositos CTS'!$B131="SI",'Depositos CTS'!I131,'Depositos CTS'!I131)</f>
        <v>0</v>
      </c>
      <c r="M87" s="113">
        <f>IF('Depositos CTS'!$B131="SI",'Depositos CTS'!J131,'Depositos CTS'!J131)</f>
        <v>0</v>
      </c>
      <c r="N87" s="115" t="str">
        <f>IF('Depositos CTS'!$B131="SI",'Depositos CTS'!K131,"01/01/2000")</f>
        <v>01/01/2000</v>
      </c>
      <c r="O87" s="116" t="str">
        <f>IF('Depositos CTS'!$B131="SI",'Depositos CTS'!L131,"6")</f>
        <v>6</v>
      </c>
      <c r="P87" s="115" t="str">
        <f>IF('Depositos CTS'!$B131="SI",'Depositos CTS'!M131,"M")</f>
        <v>M</v>
      </c>
      <c r="Q87" s="115" t="str">
        <f>IF('Depositos CTS'!$B131="SI",'Depositos CTS'!X131,"04028")</f>
        <v>04028</v>
      </c>
      <c r="R87" s="113" t="str">
        <f>IF('Depositos CTS'!$B131="SI",'Depositos CTS'!Y131,"0")</f>
        <v>0</v>
      </c>
      <c r="S87" s="115" t="str">
        <f>IF('Depositos CTS'!$B131="SI",'Depositos CTS'!P131,"X")</f>
        <v>X</v>
      </c>
      <c r="T87" s="115" t="str">
        <f>IF('Depositos CTS'!$B131="SI",'Depositos CTS'!AC131,"315012200000")</f>
        <v>315012200000</v>
      </c>
      <c r="U87" s="113" t="str">
        <f>IF('Depositos CTS'!$B131="SI",'Depositos CTS'!T131,"000000")</f>
        <v>000000</v>
      </c>
      <c r="V87" s="113" t="str">
        <f>IF('Depositos CTS'!$B131="SI",'Depositos CTS'!U131,"999999999")</f>
        <v>999999999</v>
      </c>
      <c r="W87" s="113" t="str">
        <f>IF('Depositos CTS'!$B131="SI",'Depositos CTS'!V131,"xxx@xxx.xxx")</f>
        <v>xxx@xxx.xxx</v>
      </c>
      <c r="X87" s="113" t="str">
        <f>IF('Depositos CTS'!$B131="SI",'Depositos CTS'!Z131,"147")</f>
        <v>147</v>
      </c>
      <c r="Y87" s="112" t="str">
        <f>+'Depositos CTS'!AD131</f>
        <v/>
      </c>
      <c r="Z87" s="112" t="str">
        <f>+'Depositos CTS'!AE131</f>
        <v/>
      </c>
    </row>
    <row r="88" spans="1:26" x14ac:dyDescent="0.25">
      <c r="A88" s="112">
        <f>+'Depositos CTS'!A132</f>
        <v>87</v>
      </c>
      <c r="B88" s="113">
        <f>+'Depositos CTS'!B132</f>
        <v>0</v>
      </c>
      <c r="C88" s="123">
        <f>'Depositos CTS'!C132</f>
        <v>0</v>
      </c>
      <c r="D88" s="123">
        <f>'Depositos CTS'!D132</f>
        <v>0</v>
      </c>
      <c r="F88" s="114">
        <f>+'Depositos CTS'!E132</f>
        <v>0</v>
      </c>
      <c r="I88" s="114">
        <f>+'Depositos CTS'!F132</f>
        <v>0</v>
      </c>
      <c r="J88" s="113">
        <f>IF('Depositos CTS'!$B132="SI",'Depositos CTS'!G132,'Depositos CTS'!G132)</f>
        <v>0</v>
      </c>
      <c r="K88" s="113">
        <f>IF('Depositos CTS'!$B132="SI",'Depositos CTS'!H132,'Depositos CTS'!H132)</f>
        <v>0</v>
      </c>
      <c r="L88" s="113">
        <f>IF('Depositos CTS'!$B132="SI",'Depositos CTS'!I132,'Depositos CTS'!I132)</f>
        <v>0</v>
      </c>
      <c r="M88" s="113">
        <f>IF('Depositos CTS'!$B132="SI",'Depositos CTS'!J132,'Depositos CTS'!J132)</f>
        <v>0</v>
      </c>
      <c r="N88" s="115" t="str">
        <f>IF('Depositos CTS'!$B132="SI",'Depositos CTS'!K132,"01/01/2000")</f>
        <v>01/01/2000</v>
      </c>
      <c r="O88" s="116" t="str">
        <f>IF('Depositos CTS'!$B132="SI",'Depositos CTS'!L132,"6")</f>
        <v>6</v>
      </c>
      <c r="P88" s="115" t="str">
        <f>IF('Depositos CTS'!$B132="SI",'Depositos CTS'!M132,"M")</f>
        <v>M</v>
      </c>
      <c r="Q88" s="115" t="str">
        <f>IF('Depositos CTS'!$B132="SI",'Depositos CTS'!X132,"04028")</f>
        <v>04028</v>
      </c>
      <c r="R88" s="113" t="str">
        <f>IF('Depositos CTS'!$B132="SI",'Depositos CTS'!Y132,"0")</f>
        <v>0</v>
      </c>
      <c r="S88" s="115" t="str">
        <f>IF('Depositos CTS'!$B132="SI",'Depositos CTS'!P132,"X")</f>
        <v>X</v>
      </c>
      <c r="T88" s="115" t="str">
        <f>IF('Depositos CTS'!$B132="SI",'Depositos CTS'!AC132,"315012200000")</f>
        <v>315012200000</v>
      </c>
      <c r="U88" s="113" t="str">
        <f>IF('Depositos CTS'!$B132="SI",'Depositos CTS'!T132,"000000")</f>
        <v>000000</v>
      </c>
      <c r="V88" s="113" t="str">
        <f>IF('Depositos CTS'!$B132="SI",'Depositos CTS'!U132,"999999999")</f>
        <v>999999999</v>
      </c>
      <c r="W88" s="113" t="str">
        <f>IF('Depositos CTS'!$B132="SI",'Depositos CTS'!V132,"xxx@xxx.xxx")</f>
        <v>xxx@xxx.xxx</v>
      </c>
      <c r="X88" s="113" t="str">
        <f>IF('Depositos CTS'!$B132="SI",'Depositos CTS'!Z132,"147")</f>
        <v>147</v>
      </c>
      <c r="Y88" s="112" t="str">
        <f>+'Depositos CTS'!AD132</f>
        <v/>
      </c>
      <c r="Z88" s="112" t="str">
        <f>+'Depositos CTS'!AE132</f>
        <v/>
      </c>
    </row>
    <row r="89" spans="1:26" x14ac:dyDescent="0.25">
      <c r="A89" s="112">
        <f>+'Depositos CTS'!A133</f>
        <v>88</v>
      </c>
      <c r="B89" s="113">
        <f>+'Depositos CTS'!B133</f>
        <v>0</v>
      </c>
      <c r="C89" s="123">
        <f>'Depositos CTS'!C133</f>
        <v>0</v>
      </c>
      <c r="D89" s="123">
        <f>'Depositos CTS'!D133</f>
        <v>0</v>
      </c>
      <c r="F89" s="114">
        <f>+'Depositos CTS'!E133</f>
        <v>0</v>
      </c>
      <c r="I89" s="114">
        <f>+'Depositos CTS'!F133</f>
        <v>0</v>
      </c>
      <c r="J89" s="113">
        <f>IF('Depositos CTS'!$B133="SI",'Depositos CTS'!G133,'Depositos CTS'!G133)</f>
        <v>0</v>
      </c>
      <c r="K89" s="113">
        <f>IF('Depositos CTS'!$B133="SI",'Depositos CTS'!H133,'Depositos CTS'!H133)</f>
        <v>0</v>
      </c>
      <c r="L89" s="113">
        <f>IF('Depositos CTS'!$B133="SI",'Depositos CTS'!I133,'Depositos CTS'!I133)</f>
        <v>0</v>
      </c>
      <c r="M89" s="113">
        <f>IF('Depositos CTS'!$B133="SI",'Depositos CTS'!J133,'Depositos CTS'!J133)</f>
        <v>0</v>
      </c>
      <c r="N89" s="115" t="str">
        <f>IF('Depositos CTS'!$B133="SI",'Depositos CTS'!K133,"01/01/2000")</f>
        <v>01/01/2000</v>
      </c>
      <c r="O89" s="116" t="str">
        <f>IF('Depositos CTS'!$B133="SI",'Depositos CTS'!L133,"6")</f>
        <v>6</v>
      </c>
      <c r="P89" s="115" t="str">
        <f>IF('Depositos CTS'!$B133="SI",'Depositos CTS'!M133,"M")</f>
        <v>M</v>
      </c>
      <c r="Q89" s="115" t="str">
        <f>IF('Depositos CTS'!$B133="SI",'Depositos CTS'!X133,"04028")</f>
        <v>04028</v>
      </c>
      <c r="R89" s="113" t="str">
        <f>IF('Depositos CTS'!$B133="SI",'Depositos CTS'!Y133,"0")</f>
        <v>0</v>
      </c>
      <c r="S89" s="115" t="str">
        <f>IF('Depositos CTS'!$B133="SI",'Depositos CTS'!P133,"X")</f>
        <v>X</v>
      </c>
      <c r="T89" s="115" t="str">
        <f>IF('Depositos CTS'!$B133="SI",'Depositos CTS'!AC133,"315012200000")</f>
        <v>315012200000</v>
      </c>
      <c r="U89" s="113" t="str">
        <f>IF('Depositos CTS'!$B133="SI",'Depositos CTS'!T133,"000000")</f>
        <v>000000</v>
      </c>
      <c r="V89" s="113" t="str">
        <f>IF('Depositos CTS'!$B133="SI",'Depositos CTS'!U133,"999999999")</f>
        <v>999999999</v>
      </c>
      <c r="W89" s="113" t="str">
        <f>IF('Depositos CTS'!$B133="SI",'Depositos CTS'!V133,"xxx@xxx.xxx")</f>
        <v>xxx@xxx.xxx</v>
      </c>
      <c r="X89" s="113" t="str">
        <f>IF('Depositos CTS'!$B133="SI",'Depositos CTS'!Z133,"147")</f>
        <v>147</v>
      </c>
      <c r="Y89" s="112" t="str">
        <f>+'Depositos CTS'!AD133</f>
        <v/>
      </c>
      <c r="Z89" s="112" t="str">
        <f>+'Depositos CTS'!AE133</f>
        <v/>
      </c>
    </row>
    <row r="90" spans="1:26" x14ac:dyDescent="0.25">
      <c r="A90" s="112">
        <f>+'Depositos CTS'!A134</f>
        <v>89</v>
      </c>
      <c r="B90" s="113">
        <f>+'Depositos CTS'!B134</f>
        <v>0</v>
      </c>
      <c r="C90" s="123">
        <f>'Depositos CTS'!C134</f>
        <v>0</v>
      </c>
      <c r="D90" s="123">
        <f>'Depositos CTS'!D134</f>
        <v>0</v>
      </c>
      <c r="F90" s="114">
        <f>+'Depositos CTS'!E134</f>
        <v>0</v>
      </c>
      <c r="I90" s="114">
        <f>+'Depositos CTS'!F134</f>
        <v>0</v>
      </c>
      <c r="J90" s="113">
        <f>IF('Depositos CTS'!$B134="SI",'Depositos CTS'!G134,'Depositos CTS'!G134)</f>
        <v>0</v>
      </c>
      <c r="K90" s="113">
        <f>IF('Depositos CTS'!$B134="SI",'Depositos CTS'!H134,'Depositos CTS'!H134)</f>
        <v>0</v>
      </c>
      <c r="L90" s="113">
        <f>IF('Depositos CTS'!$B134="SI",'Depositos CTS'!I134,'Depositos CTS'!I134)</f>
        <v>0</v>
      </c>
      <c r="M90" s="113">
        <f>IF('Depositos CTS'!$B134="SI",'Depositos CTS'!J134,'Depositos CTS'!J134)</f>
        <v>0</v>
      </c>
      <c r="N90" s="115" t="str">
        <f>IF('Depositos CTS'!$B134="SI",'Depositos CTS'!K134,"01/01/2000")</f>
        <v>01/01/2000</v>
      </c>
      <c r="O90" s="116" t="str">
        <f>IF('Depositos CTS'!$B134="SI",'Depositos CTS'!L134,"6")</f>
        <v>6</v>
      </c>
      <c r="P90" s="115" t="str">
        <f>IF('Depositos CTS'!$B134="SI",'Depositos CTS'!M134,"M")</f>
        <v>M</v>
      </c>
      <c r="Q90" s="115" t="str">
        <f>IF('Depositos CTS'!$B134="SI",'Depositos CTS'!X134,"04028")</f>
        <v>04028</v>
      </c>
      <c r="R90" s="113" t="str">
        <f>IF('Depositos CTS'!$B134="SI",'Depositos CTS'!Y134,"0")</f>
        <v>0</v>
      </c>
      <c r="S90" s="115" t="str">
        <f>IF('Depositos CTS'!$B134="SI",'Depositos CTS'!P134,"X")</f>
        <v>X</v>
      </c>
      <c r="T90" s="115" t="str">
        <f>IF('Depositos CTS'!$B134="SI",'Depositos CTS'!AC134,"315012200000")</f>
        <v>315012200000</v>
      </c>
      <c r="U90" s="113" t="str">
        <f>IF('Depositos CTS'!$B134="SI",'Depositos CTS'!T134,"000000")</f>
        <v>000000</v>
      </c>
      <c r="V90" s="113" t="str">
        <f>IF('Depositos CTS'!$B134="SI",'Depositos CTS'!U134,"999999999")</f>
        <v>999999999</v>
      </c>
      <c r="W90" s="113" t="str">
        <f>IF('Depositos CTS'!$B134="SI",'Depositos CTS'!V134,"xxx@xxx.xxx")</f>
        <v>xxx@xxx.xxx</v>
      </c>
      <c r="X90" s="113" t="str">
        <f>IF('Depositos CTS'!$B134="SI",'Depositos CTS'!Z134,"147")</f>
        <v>147</v>
      </c>
      <c r="Y90" s="112" t="str">
        <f>+'Depositos CTS'!AD134</f>
        <v/>
      </c>
      <c r="Z90" s="112" t="str">
        <f>+'Depositos CTS'!AE134</f>
        <v/>
      </c>
    </row>
    <row r="91" spans="1:26" x14ac:dyDescent="0.25">
      <c r="A91" s="112">
        <f>+'Depositos CTS'!A135</f>
        <v>90</v>
      </c>
      <c r="B91" s="113">
        <f>+'Depositos CTS'!B135</f>
        <v>0</v>
      </c>
      <c r="C91" s="123">
        <f>'Depositos CTS'!C135</f>
        <v>0</v>
      </c>
      <c r="D91" s="123">
        <f>'Depositos CTS'!D135</f>
        <v>0</v>
      </c>
      <c r="F91" s="114">
        <f>+'Depositos CTS'!E135</f>
        <v>0</v>
      </c>
      <c r="I91" s="114">
        <f>+'Depositos CTS'!F135</f>
        <v>0</v>
      </c>
      <c r="J91" s="113">
        <f>IF('Depositos CTS'!$B135="SI",'Depositos CTS'!G135,'Depositos CTS'!G135)</f>
        <v>0</v>
      </c>
      <c r="K91" s="113">
        <f>IF('Depositos CTS'!$B135="SI",'Depositos CTS'!H135,'Depositos CTS'!H135)</f>
        <v>0</v>
      </c>
      <c r="L91" s="113">
        <f>IF('Depositos CTS'!$B135="SI",'Depositos CTS'!I135,'Depositos CTS'!I135)</f>
        <v>0</v>
      </c>
      <c r="M91" s="113">
        <f>IF('Depositos CTS'!$B135="SI",'Depositos CTS'!J135,'Depositos CTS'!J135)</f>
        <v>0</v>
      </c>
      <c r="N91" s="115" t="str">
        <f>IF('Depositos CTS'!$B135="SI",'Depositos CTS'!K135,"01/01/2000")</f>
        <v>01/01/2000</v>
      </c>
      <c r="O91" s="116" t="str">
        <f>IF('Depositos CTS'!$B135="SI",'Depositos CTS'!L135,"6")</f>
        <v>6</v>
      </c>
      <c r="P91" s="115" t="str">
        <f>IF('Depositos CTS'!$B135="SI",'Depositos CTS'!M135,"M")</f>
        <v>M</v>
      </c>
      <c r="Q91" s="115" t="str">
        <f>IF('Depositos CTS'!$B135="SI",'Depositos CTS'!X135,"04028")</f>
        <v>04028</v>
      </c>
      <c r="R91" s="113" t="str">
        <f>IF('Depositos CTS'!$B135="SI",'Depositos CTS'!Y135,"0")</f>
        <v>0</v>
      </c>
      <c r="S91" s="115" t="str">
        <f>IF('Depositos CTS'!$B135="SI",'Depositos CTS'!P135,"X")</f>
        <v>X</v>
      </c>
      <c r="T91" s="115" t="str">
        <f>IF('Depositos CTS'!$B135="SI",'Depositos CTS'!AC135,"315012200000")</f>
        <v>315012200000</v>
      </c>
      <c r="U91" s="113" t="str">
        <f>IF('Depositos CTS'!$B135="SI",'Depositos CTS'!T135,"000000")</f>
        <v>000000</v>
      </c>
      <c r="V91" s="113" t="str">
        <f>IF('Depositos CTS'!$B135="SI",'Depositos CTS'!U135,"999999999")</f>
        <v>999999999</v>
      </c>
      <c r="W91" s="113" t="str">
        <f>IF('Depositos CTS'!$B135="SI",'Depositos CTS'!V135,"xxx@xxx.xxx")</f>
        <v>xxx@xxx.xxx</v>
      </c>
      <c r="X91" s="113" t="str">
        <f>IF('Depositos CTS'!$B135="SI",'Depositos CTS'!Z135,"147")</f>
        <v>147</v>
      </c>
      <c r="Y91" s="112" t="str">
        <f>+'Depositos CTS'!AD135</f>
        <v/>
      </c>
      <c r="Z91" s="112" t="str">
        <f>+'Depositos CTS'!AE135</f>
        <v/>
      </c>
    </row>
    <row r="92" spans="1:26" x14ac:dyDescent="0.25">
      <c r="A92" s="112">
        <f>+'Depositos CTS'!A136</f>
        <v>91</v>
      </c>
      <c r="B92" s="113">
        <f>+'Depositos CTS'!B136</f>
        <v>0</v>
      </c>
      <c r="C92" s="123">
        <f>'Depositos CTS'!C136</f>
        <v>0</v>
      </c>
      <c r="D92" s="123">
        <f>'Depositos CTS'!D136</f>
        <v>0</v>
      </c>
      <c r="F92" s="114">
        <f>+'Depositos CTS'!E136</f>
        <v>0</v>
      </c>
      <c r="I92" s="114">
        <f>+'Depositos CTS'!F136</f>
        <v>0</v>
      </c>
      <c r="J92" s="113">
        <f>IF('Depositos CTS'!$B136="SI",'Depositos CTS'!G136,'Depositos CTS'!G136)</f>
        <v>0</v>
      </c>
      <c r="K92" s="113">
        <f>IF('Depositos CTS'!$B136="SI",'Depositos CTS'!H136,'Depositos CTS'!H136)</f>
        <v>0</v>
      </c>
      <c r="L92" s="113">
        <f>IF('Depositos CTS'!$B136="SI",'Depositos CTS'!I136,'Depositos CTS'!I136)</f>
        <v>0</v>
      </c>
      <c r="M92" s="113">
        <f>IF('Depositos CTS'!$B136="SI",'Depositos CTS'!J136,'Depositos CTS'!J136)</f>
        <v>0</v>
      </c>
      <c r="N92" s="115" t="str">
        <f>IF('Depositos CTS'!$B136="SI",'Depositos CTS'!K136,"01/01/2000")</f>
        <v>01/01/2000</v>
      </c>
      <c r="O92" s="116" t="str">
        <f>IF('Depositos CTS'!$B136="SI",'Depositos CTS'!L136,"6")</f>
        <v>6</v>
      </c>
      <c r="P92" s="115" t="str">
        <f>IF('Depositos CTS'!$B136="SI",'Depositos CTS'!M136,"M")</f>
        <v>M</v>
      </c>
      <c r="Q92" s="115" t="str">
        <f>IF('Depositos CTS'!$B136="SI",'Depositos CTS'!X136,"04028")</f>
        <v>04028</v>
      </c>
      <c r="R92" s="113" t="str">
        <f>IF('Depositos CTS'!$B136="SI",'Depositos CTS'!Y136,"0")</f>
        <v>0</v>
      </c>
      <c r="S92" s="115" t="str">
        <f>IF('Depositos CTS'!$B136="SI",'Depositos CTS'!P136,"X")</f>
        <v>X</v>
      </c>
      <c r="T92" s="115" t="str">
        <f>IF('Depositos CTS'!$B136="SI",'Depositos CTS'!AC136,"315012200000")</f>
        <v>315012200000</v>
      </c>
      <c r="U92" s="113" t="str">
        <f>IF('Depositos CTS'!$B136="SI",'Depositos CTS'!T136,"000000")</f>
        <v>000000</v>
      </c>
      <c r="V92" s="113" t="str">
        <f>IF('Depositos CTS'!$B136="SI",'Depositos CTS'!U136,"999999999")</f>
        <v>999999999</v>
      </c>
      <c r="W92" s="113" t="str">
        <f>IF('Depositos CTS'!$B136="SI",'Depositos CTS'!V136,"xxx@xxx.xxx")</f>
        <v>xxx@xxx.xxx</v>
      </c>
      <c r="X92" s="113" t="str">
        <f>IF('Depositos CTS'!$B136="SI",'Depositos CTS'!Z136,"147")</f>
        <v>147</v>
      </c>
      <c r="Y92" s="112" t="str">
        <f>+'Depositos CTS'!AD136</f>
        <v/>
      </c>
      <c r="Z92" s="112" t="str">
        <f>+'Depositos CTS'!AE136</f>
        <v/>
      </c>
    </row>
    <row r="93" spans="1:26" x14ac:dyDescent="0.25">
      <c r="A93" s="112">
        <f>+'Depositos CTS'!A137</f>
        <v>92</v>
      </c>
      <c r="B93" s="113">
        <f>+'Depositos CTS'!B137</f>
        <v>0</v>
      </c>
      <c r="C93" s="123">
        <f>'Depositos CTS'!C137</f>
        <v>0</v>
      </c>
      <c r="D93" s="123">
        <f>'Depositos CTS'!D137</f>
        <v>0</v>
      </c>
      <c r="F93" s="114">
        <f>+'Depositos CTS'!E137</f>
        <v>0</v>
      </c>
      <c r="I93" s="114">
        <f>+'Depositos CTS'!F137</f>
        <v>0</v>
      </c>
      <c r="J93" s="113">
        <f>IF('Depositos CTS'!$B137="SI",'Depositos CTS'!G137,'Depositos CTS'!G137)</f>
        <v>0</v>
      </c>
      <c r="K93" s="113">
        <f>IF('Depositos CTS'!$B137="SI",'Depositos CTS'!H137,'Depositos CTS'!H137)</f>
        <v>0</v>
      </c>
      <c r="L93" s="113">
        <f>IF('Depositos CTS'!$B137="SI",'Depositos CTS'!I137,'Depositos CTS'!I137)</f>
        <v>0</v>
      </c>
      <c r="M93" s="113">
        <f>IF('Depositos CTS'!$B137="SI",'Depositos CTS'!J137,'Depositos CTS'!J137)</f>
        <v>0</v>
      </c>
      <c r="N93" s="115" t="str">
        <f>IF('Depositos CTS'!$B137="SI",'Depositos CTS'!K137,"01/01/2000")</f>
        <v>01/01/2000</v>
      </c>
      <c r="O93" s="116" t="str">
        <f>IF('Depositos CTS'!$B137="SI",'Depositos CTS'!L137,"6")</f>
        <v>6</v>
      </c>
      <c r="P93" s="115" t="str">
        <f>IF('Depositos CTS'!$B137="SI",'Depositos CTS'!M137,"M")</f>
        <v>M</v>
      </c>
      <c r="Q93" s="115" t="str">
        <f>IF('Depositos CTS'!$B137="SI",'Depositos CTS'!X137,"04028")</f>
        <v>04028</v>
      </c>
      <c r="R93" s="113" t="str">
        <f>IF('Depositos CTS'!$B137="SI",'Depositos CTS'!Y137,"0")</f>
        <v>0</v>
      </c>
      <c r="S93" s="115" t="str">
        <f>IF('Depositos CTS'!$B137="SI",'Depositos CTS'!P137,"X")</f>
        <v>X</v>
      </c>
      <c r="T93" s="115" t="str">
        <f>IF('Depositos CTS'!$B137="SI",'Depositos CTS'!AC137,"315012200000")</f>
        <v>315012200000</v>
      </c>
      <c r="U93" s="113" t="str">
        <f>IF('Depositos CTS'!$B137="SI",'Depositos CTS'!T137,"000000")</f>
        <v>000000</v>
      </c>
      <c r="V93" s="113" t="str">
        <f>IF('Depositos CTS'!$B137="SI",'Depositos CTS'!U137,"999999999")</f>
        <v>999999999</v>
      </c>
      <c r="W93" s="113" t="str">
        <f>IF('Depositos CTS'!$B137="SI",'Depositos CTS'!V137,"xxx@xxx.xxx")</f>
        <v>xxx@xxx.xxx</v>
      </c>
      <c r="X93" s="113" t="str">
        <f>IF('Depositos CTS'!$B137="SI",'Depositos CTS'!Z137,"147")</f>
        <v>147</v>
      </c>
      <c r="Y93" s="112" t="str">
        <f>+'Depositos CTS'!AD137</f>
        <v/>
      </c>
      <c r="Z93" s="112" t="str">
        <f>+'Depositos CTS'!AE137</f>
        <v/>
      </c>
    </row>
    <row r="94" spans="1:26" x14ac:dyDescent="0.25">
      <c r="A94" s="112">
        <f>+'Depositos CTS'!A138</f>
        <v>93</v>
      </c>
      <c r="B94" s="113">
        <f>+'Depositos CTS'!B138</f>
        <v>0</v>
      </c>
      <c r="C94" s="123">
        <f>'Depositos CTS'!C138</f>
        <v>0</v>
      </c>
      <c r="D94" s="123">
        <f>'Depositos CTS'!D138</f>
        <v>0</v>
      </c>
      <c r="F94" s="114">
        <f>+'Depositos CTS'!E138</f>
        <v>0</v>
      </c>
      <c r="I94" s="114">
        <f>+'Depositos CTS'!F138</f>
        <v>0</v>
      </c>
      <c r="J94" s="113">
        <f>IF('Depositos CTS'!$B138="SI",'Depositos CTS'!G138,'Depositos CTS'!G138)</f>
        <v>0</v>
      </c>
      <c r="K94" s="113">
        <f>IF('Depositos CTS'!$B138="SI",'Depositos CTS'!H138,'Depositos CTS'!H138)</f>
        <v>0</v>
      </c>
      <c r="L94" s="113">
        <f>IF('Depositos CTS'!$B138="SI",'Depositos CTS'!I138,'Depositos CTS'!I138)</f>
        <v>0</v>
      </c>
      <c r="M94" s="113">
        <f>IF('Depositos CTS'!$B138="SI",'Depositos CTS'!J138,'Depositos CTS'!J138)</f>
        <v>0</v>
      </c>
      <c r="N94" s="115" t="str">
        <f>IF('Depositos CTS'!$B138="SI",'Depositos CTS'!K138,"01/01/2000")</f>
        <v>01/01/2000</v>
      </c>
      <c r="O94" s="116" t="str">
        <f>IF('Depositos CTS'!$B138="SI",'Depositos CTS'!L138,"6")</f>
        <v>6</v>
      </c>
      <c r="P94" s="115" t="str">
        <f>IF('Depositos CTS'!$B138="SI",'Depositos CTS'!M138,"M")</f>
        <v>M</v>
      </c>
      <c r="Q94" s="115" t="str">
        <f>IF('Depositos CTS'!$B138="SI",'Depositos CTS'!X138,"04028")</f>
        <v>04028</v>
      </c>
      <c r="R94" s="113" t="str">
        <f>IF('Depositos CTS'!$B138="SI",'Depositos CTS'!Y138,"0")</f>
        <v>0</v>
      </c>
      <c r="S94" s="115" t="str">
        <f>IF('Depositos CTS'!$B138="SI",'Depositos CTS'!P138,"X")</f>
        <v>X</v>
      </c>
      <c r="T94" s="115" t="str">
        <f>IF('Depositos CTS'!$B138="SI",'Depositos CTS'!AC138,"315012200000")</f>
        <v>315012200000</v>
      </c>
      <c r="U94" s="113" t="str">
        <f>IF('Depositos CTS'!$B138="SI",'Depositos CTS'!T138,"000000")</f>
        <v>000000</v>
      </c>
      <c r="V94" s="113" t="str">
        <f>IF('Depositos CTS'!$B138="SI",'Depositos CTS'!U138,"999999999")</f>
        <v>999999999</v>
      </c>
      <c r="W94" s="113" t="str">
        <f>IF('Depositos CTS'!$B138="SI",'Depositos CTS'!V138,"xxx@xxx.xxx")</f>
        <v>xxx@xxx.xxx</v>
      </c>
      <c r="X94" s="113" t="str">
        <f>IF('Depositos CTS'!$B138="SI",'Depositos CTS'!Z138,"147")</f>
        <v>147</v>
      </c>
      <c r="Y94" s="112" t="str">
        <f>+'Depositos CTS'!AD138</f>
        <v/>
      </c>
      <c r="Z94" s="112" t="str">
        <f>+'Depositos CTS'!AE138</f>
        <v/>
      </c>
    </row>
    <row r="95" spans="1:26" x14ac:dyDescent="0.25">
      <c r="A95" s="112">
        <f>+'Depositos CTS'!A139</f>
        <v>94</v>
      </c>
      <c r="B95" s="113">
        <f>+'Depositos CTS'!B139</f>
        <v>0</v>
      </c>
      <c r="C95" s="123">
        <f>'Depositos CTS'!C139</f>
        <v>0</v>
      </c>
      <c r="D95" s="123">
        <f>'Depositos CTS'!D139</f>
        <v>0</v>
      </c>
      <c r="F95" s="114">
        <f>+'Depositos CTS'!E139</f>
        <v>0</v>
      </c>
      <c r="I95" s="114">
        <f>+'Depositos CTS'!F139</f>
        <v>0</v>
      </c>
      <c r="J95" s="113">
        <f>IF('Depositos CTS'!$B139="SI",'Depositos CTS'!G139,'Depositos CTS'!G139)</f>
        <v>0</v>
      </c>
      <c r="K95" s="113">
        <f>IF('Depositos CTS'!$B139="SI",'Depositos CTS'!H139,'Depositos CTS'!H139)</f>
        <v>0</v>
      </c>
      <c r="L95" s="113">
        <f>IF('Depositos CTS'!$B139="SI",'Depositos CTS'!I139,'Depositos CTS'!I139)</f>
        <v>0</v>
      </c>
      <c r="M95" s="113">
        <f>IF('Depositos CTS'!$B139="SI",'Depositos CTS'!J139,'Depositos CTS'!J139)</f>
        <v>0</v>
      </c>
      <c r="N95" s="115" t="str">
        <f>IF('Depositos CTS'!$B139="SI",'Depositos CTS'!K139,"01/01/2000")</f>
        <v>01/01/2000</v>
      </c>
      <c r="O95" s="116" t="str">
        <f>IF('Depositos CTS'!$B139="SI",'Depositos CTS'!L139,"6")</f>
        <v>6</v>
      </c>
      <c r="P95" s="115" t="str">
        <f>IF('Depositos CTS'!$B139="SI",'Depositos CTS'!M139,"M")</f>
        <v>M</v>
      </c>
      <c r="Q95" s="115" t="str">
        <f>IF('Depositos CTS'!$B139="SI",'Depositos CTS'!X139,"04028")</f>
        <v>04028</v>
      </c>
      <c r="R95" s="113" t="str">
        <f>IF('Depositos CTS'!$B139="SI",'Depositos CTS'!Y139,"0")</f>
        <v>0</v>
      </c>
      <c r="S95" s="115" t="str">
        <f>IF('Depositos CTS'!$B139="SI",'Depositos CTS'!P139,"X")</f>
        <v>X</v>
      </c>
      <c r="T95" s="115" t="str">
        <f>IF('Depositos CTS'!$B139="SI",'Depositos CTS'!AC139,"315012200000")</f>
        <v>315012200000</v>
      </c>
      <c r="U95" s="113" t="str">
        <f>IF('Depositos CTS'!$B139="SI",'Depositos CTS'!T139,"000000")</f>
        <v>000000</v>
      </c>
      <c r="V95" s="113" t="str">
        <f>IF('Depositos CTS'!$B139="SI",'Depositos CTS'!U139,"999999999")</f>
        <v>999999999</v>
      </c>
      <c r="W95" s="113" t="str">
        <f>IF('Depositos CTS'!$B139="SI",'Depositos CTS'!V139,"xxx@xxx.xxx")</f>
        <v>xxx@xxx.xxx</v>
      </c>
      <c r="X95" s="113" t="str">
        <f>IF('Depositos CTS'!$B139="SI",'Depositos CTS'!Z139,"147")</f>
        <v>147</v>
      </c>
      <c r="Y95" s="112" t="str">
        <f>+'Depositos CTS'!AD139</f>
        <v/>
      </c>
      <c r="Z95" s="112" t="str">
        <f>+'Depositos CTS'!AE139</f>
        <v/>
      </c>
    </row>
    <row r="96" spans="1:26" x14ac:dyDescent="0.25">
      <c r="A96" s="112">
        <f>+'Depositos CTS'!A140</f>
        <v>95</v>
      </c>
      <c r="B96" s="113">
        <f>+'Depositos CTS'!B140</f>
        <v>0</v>
      </c>
      <c r="C96" s="123">
        <f>'Depositos CTS'!C140</f>
        <v>0</v>
      </c>
      <c r="D96" s="123">
        <f>'Depositos CTS'!D140</f>
        <v>0</v>
      </c>
      <c r="F96" s="114">
        <f>+'Depositos CTS'!E140</f>
        <v>0</v>
      </c>
      <c r="I96" s="114">
        <f>+'Depositos CTS'!F140</f>
        <v>0</v>
      </c>
      <c r="J96" s="113">
        <f>IF('Depositos CTS'!$B140="SI",'Depositos CTS'!G140,'Depositos CTS'!G140)</f>
        <v>0</v>
      </c>
      <c r="K96" s="113">
        <f>IF('Depositos CTS'!$B140="SI",'Depositos CTS'!H140,'Depositos CTS'!H140)</f>
        <v>0</v>
      </c>
      <c r="L96" s="113">
        <f>IF('Depositos CTS'!$B140="SI",'Depositos CTS'!I140,'Depositos CTS'!I140)</f>
        <v>0</v>
      </c>
      <c r="M96" s="113">
        <f>IF('Depositos CTS'!$B140="SI",'Depositos CTS'!J140,'Depositos CTS'!J140)</f>
        <v>0</v>
      </c>
      <c r="N96" s="115" t="str">
        <f>IF('Depositos CTS'!$B140="SI",'Depositos CTS'!K140,"01/01/2000")</f>
        <v>01/01/2000</v>
      </c>
      <c r="O96" s="116" t="str">
        <f>IF('Depositos CTS'!$B140="SI",'Depositos CTS'!L140,"6")</f>
        <v>6</v>
      </c>
      <c r="P96" s="115" t="str">
        <f>IF('Depositos CTS'!$B140="SI",'Depositos CTS'!M140,"M")</f>
        <v>M</v>
      </c>
      <c r="Q96" s="115" t="str">
        <f>IF('Depositos CTS'!$B140="SI",'Depositos CTS'!X140,"04028")</f>
        <v>04028</v>
      </c>
      <c r="R96" s="113" t="str">
        <f>IF('Depositos CTS'!$B140="SI",'Depositos CTS'!Y140,"0")</f>
        <v>0</v>
      </c>
      <c r="S96" s="115" t="str">
        <f>IF('Depositos CTS'!$B140="SI",'Depositos CTS'!P140,"X")</f>
        <v>X</v>
      </c>
      <c r="T96" s="115" t="str">
        <f>IF('Depositos CTS'!$B140="SI",'Depositos CTS'!AC140,"315012200000")</f>
        <v>315012200000</v>
      </c>
      <c r="U96" s="113" t="str">
        <f>IF('Depositos CTS'!$B140="SI",'Depositos CTS'!T140,"000000")</f>
        <v>000000</v>
      </c>
      <c r="V96" s="113" t="str">
        <f>IF('Depositos CTS'!$B140="SI",'Depositos CTS'!U140,"999999999")</f>
        <v>999999999</v>
      </c>
      <c r="W96" s="113" t="str">
        <f>IF('Depositos CTS'!$B140="SI",'Depositos CTS'!V140,"xxx@xxx.xxx")</f>
        <v>xxx@xxx.xxx</v>
      </c>
      <c r="X96" s="113" t="str">
        <f>IF('Depositos CTS'!$B140="SI",'Depositos CTS'!Z140,"147")</f>
        <v>147</v>
      </c>
      <c r="Y96" s="112" t="str">
        <f>+'Depositos CTS'!AD140</f>
        <v/>
      </c>
      <c r="Z96" s="112" t="str">
        <f>+'Depositos CTS'!AE140</f>
        <v/>
      </c>
    </row>
    <row r="97" spans="1:26" x14ac:dyDescent="0.25">
      <c r="A97" s="112">
        <f>+'Depositos CTS'!A141</f>
        <v>96</v>
      </c>
      <c r="B97" s="113">
        <f>+'Depositos CTS'!B141</f>
        <v>0</v>
      </c>
      <c r="C97" s="123">
        <f>'Depositos CTS'!C141</f>
        <v>0</v>
      </c>
      <c r="D97" s="123">
        <f>'Depositos CTS'!D141</f>
        <v>0</v>
      </c>
      <c r="F97" s="114">
        <f>+'Depositos CTS'!E141</f>
        <v>0</v>
      </c>
      <c r="I97" s="114">
        <f>+'Depositos CTS'!F141</f>
        <v>0</v>
      </c>
      <c r="J97" s="113">
        <f>IF('Depositos CTS'!$B141="SI",'Depositos CTS'!G141,'Depositos CTS'!G141)</f>
        <v>0</v>
      </c>
      <c r="K97" s="113">
        <f>IF('Depositos CTS'!$B141="SI",'Depositos CTS'!H141,'Depositos CTS'!H141)</f>
        <v>0</v>
      </c>
      <c r="L97" s="113">
        <f>IF('Depositos CTS'!$B141="SI",'Depositos CTS'!I141,'Depositos CTS'!I141)</f>
        <v>0</v>
      </c>
      <c r="M97" s="113">
        <f>IF('Depositos CTS'!$B141="SI",'Depositos CTS'!J141,'Depositos CTS'!J141)</f>
        <v>0</v>
      </c>
      <c r="N97" s="115" t="str">
        <f>IF('Depositos CTS'!$B141="SI",'Depositos CTS'!K141,"01/01/2000")</f>
        <v>01/01/2000</v>
      </c>
      <c r="O97" s="116" t="str">
        <f>IF('Depositos CTS'!$B141="SI",'Depositos CTS'!L141,"6")</f>
        <v>6</v>
      </c>
      <c r="P97" s="115" t="str">
        <f>IF('Depositos CTS'!$B141="SI",'Depositos CTS'!M141,"M")</f>
        <v>M</v>
      </c>
      <c r="Q97" s="115" t="str">
        <f>IF('Depositos CTS'!$B141="SI",'Depositos CTS'!X141,"04028")</f>
        <v>04028</v>
      </c>
      <c r="R97" s="113" t="str">
        <f>IF('Depositos CTS'!$B141="SI",'Depositos CTS'!Y141,"0")</f>
        <v>0</v>
      </c>
      <c r="S97" s="115" t="str">
        <f>IF('Depositos CTS'!$B141="SI",'Depositos CTS'!P141,"X")</f>
        <v>X</v>
      </c>
      <c r="T97" s="115" t="str">
        <f>IF('Depositos CTS'!$B141="SI",'Depositos CTS'!AC141,"315012200000")</f>
        <v>315012200000</v>
      </c>
      <c r="U97" s="113" t="str">
        <f>IF('Depositos CTS'!$B141="SI",'Depositos CTS'!T141,"000000")</f>
        <v>000000</v>
      </c>
      <c r="V97" s="113" t="str">
        <f>IF('Depositos CTS'!$B141="SI",'Depositos CTS'!U141,"999999999")</f>
        <v>999999999</v>
      </c>
      <c r="W97" s="113" t="str">
        <f>IF('Depositos CTS'!$B141="SI",'Depositos CTS'!V141,"xxx@xxx.xxx")</f>
        <v>xxx@xxx.xxx</v>
      </c>
      <c r="X97" s="113" t="str">
        <f>IF('Depositos CTS'!$B141="SI",'Depositos CTS'!Z141,"147")</f>
        <v>147</v>
      </c>
      <c r="Y97" s="112" t="str">
        <f>+'Depositos CTS'!AD141</f>
        <v/>
      </c>
      <c r="Z97" s="112" t="str">
        <f>+'Depositos CTS'!AE141</f>
        <v/>
      </c>
    </row>
    <row r="98" spans="1:26" x14ac:dyDescent="0.25">
      <c r="A98" s="112">
        <f>+'Depositos CTS'!A142</f>
        <v>97</v>
      </c>
      <c r="B98" s="113">
        <f>+'Depositos CTS'!B142</f>
        <v>0</v>
      </c>
      <c r="C98" s="123">
        <f>'Depositos CTS'!C142</f>
        <v>0</v>
      </c>
      <c r="D98" s="123">
        <f>'Depositos CTS'!D142</f>
        <v>0</v>
      </c>
      <c r="F98" s="114">
        <f>+'Depositos CTS'!E142</f>
        <v>0</v>
      </c>
      <c r="I98" s="114">
        <f>+'Depositos CTS'!F142</f>
        <v>0</v>
      </c>
      <c r="J98" s="113">
        <f>IF('Depositos CTS'!$B142="SI",'Depositos CTS'!G142,'Depositos CTS'!G142)</f>
        <v>0</v>
      </c>
      <c r="K98" s="113">
        <f>IF('Depositos CTS'!$B142="SI",'Depositos CTS'!H142,'Depositos CTS'!H142)</f>
        <v>0</v>
      </c>
      <c r="L98" s="113">
        <f>IF('Depositos CTS'!$B142="SI",'Depositos CTS'!I142,'Depositos CTS'!I142)</f>
        <v>0</v>
      </c>
      <c r="M98" s="113">
        <f>IF('Depositos CTS'!$B142="SI",'Depositos CTS'!J142,'Depositos CTS'!J142)</f>
        <v>0</v>
      </c>
      <c r="N98" s="115" t="str">
        <f>IF('Depositos CTS'!$B142="SI",'Depositos CTS'!K142,"01/01/2000")</f>
        <v>01/01/2000</v>
      </c>
      <c r="O98" s="116" t="str">
        <f>IF('Depositos CTS'!$B142="SI",'Depositos CTS'!L142,"6")</f>
        <v>6</v>
      </c>
      <c r="P98" s="115" t="str">
        <f>IF('Depositos CTS'!$B142="SI",'Depositos CTS'!M142,"M")</f>
        <v>M</v>
      </c>
      <c r="Q98" s="115" t="str">
        <f>IF('Depositos CTS'!$B142="SI",'Depositos CTS'!X142,"04028")</f>
        <v>04028</v>
      </c>
      <c r="R98" s="113" t="str">
        <f>IF('Depositos CTS'!$B142="SI",'Depositos CTS'!Y142,"0")</f>
        <v>0</v>
      </c>
      <c r="S98" s="115" t="str">
        <f>IF('Depositos CTS'!$B142="SI",'Depositos CTS'!P142,"X")</f>
        <v>X</v>
      </c>
      <c r="T98" s="115" t="str">
        <f>IF('Depositos CTS'!$B142="SI",'Depositos CTS'!AC142,"315012200000")</f>
        <v>315012200000</v>
      </c>
      <c r="U98" s="113" t="str">
        <f>IF('Depositos CTS'!$B142="SI",'Depositos CTS'!T142,"000000")</f>
        <v>000000</v>
      </c>
      <c r="V98" s="113" t="str">
        <f>IF('Depositos CTS'!$B142="SI",'Depositos CTS'!U142,"999999999")</f>
        <v>999999999</v>
      </c>
      <c r="W98" s="113" t="str">
        <f>IF('Depositos CTS'!$B142="SI",'Depositos CTS'!V142,"xxx@xxx.xxx")</f>
        <v>xxx@xxx.xxx</v>
      </c>
      <c r="X98" s="113" t="str">
        <f>IF('Depositos CTS'!$B142="SI",'Depositos CTS'!Z142,"147")</f>
        <v>147</v>
      </c>
      <c r="Y98" s="112" t="str">
        <f>+'Depositos CTS'!AD142</f>
        <v/>
      </c>
      <c r="Z98" s="112" t="str">
        <f>+'Depositos CTS'!AE142</f>
        <v/>
      </c>
    </row>
    <row r="99" spans="1:26" x14ac:dyDescent="0.25">
      <c r="A99" s="112">
        <f>+'Depositos CTS'!A143</f>
        <v>98</v>
      </c>
      <c r="B99" s="113">
        <f>+'Depositos CTS'!B143</f>
        <v>0</v>
      </c>
      <c r="C99" s="123">
        <f>'Depositos CTS'!C143</f>
        <v>0</v>
      </c>
      <c r="D99" s="123">
        <f>'Depositos CTS'!D143</f>
        <v>0</v>
      </c>
      <c r="F99" s="114">
        <f>+'Depositos CTS'!E143</f>
        <v>0</v>
      </c>
      <c r="I99" s="114">
        <f>+'Depositos CTS'!F143</f>
        <v>0</v>
      </c>
      <c r="J99" s="113">
        <f>IF('Depositos CTS'!$B143="SI",'Depositos CTS'!G143,'Depositos CTS'!G143)</f>
        <v>0</v>
      </c>
      <c r="K99" s="113">
        <f>IF('Depositos CTS'!$B143="SI",'Depositos CTS'!H143,'Depositos CTS'!H143)</f>
        <v>0</v>
      </c>
      <c r="L99" s="113">
        <f>IF('Depositos CTS'!$B143="SI",'Depositos CTS'!I143,'Depositos CTS'!I143)</f>
        <v>0</v>
      </c>
      <c r="M99" s="113">
        <f>IF('Depositos CTS'!$B143="SI",'Depositos CTS'!J143,'Depositos CTS'!J143)</f>
        <v>0</v>
      </c>
      <c r="N99" s="115" t="str">
        <f>IF('Depositos CTS'!$B143="SI",'Depositos CTS'!K143,"01/01/2000")</f>
        <v>01/01/2000</v>
      </c>
      <c r="O99" s="116" t="str">
        <f>IF('Depositos CTS'!$B143="SI",'Depositos CTS'!L143,"6")</f>
        <v>6</v>
      </c>
      <c r="P99" s="115" t="str">
        <f>IF('Depositos CTS'!$B143="SI",'Depositos CTS'!M143,"M")</f>
        <v>M</v>
      </c>
      <c r="Q99" s="115" t="str">
        <f>IF('Depositos CTS'!$B143="SI",'Depositos CTS'!X143,"04028")</f>
        <v>04028</v>
      </c>
      <c r="R99" s="113" t="str">
        <f>IF('Depositos CTS'!$B143="SI",'Depositos CTS'!Y143,"0")</f>
        <v>0</v>
      </c>
      <c r="S99" s="115" t="str">
        <f>IF('Depositos CTS'!$B143="SI",'Depositos CTS'!P143,"X")</f>
        <v>X</v>
      </c>
      <c r="T99" s="115" t="str">
        <f>IF('Depositos CTS'!$B143="SI",'Depositos CTS'!AC143,"315012200000")</f>
        <v>315012200000</v>
      </c>
      <c r="U99" s="113" t="str">
        <f>IF('Depositos CTS'!$B143="SI",'Depositos CTS'!T143,"000000")</f>
        <v>000000</v>
      </c>
      <c r="V99" s="113" t="str">
        <f>IF('Depositos CTS'!$B143="SI",'Depositos CTS'!U143,"999999999")</f>
        <v>999999999</v>
      </c>
      <c r="W99" s="113" t="str">
        <f>IF('Depositos CTS'!$B143="SI",'Depositos CTS'!V143,"xxx@xxx.xxx")</f>
        <v>xxx@xxx.xxx</v>
      </c>
      <c r="X99" s="113" t="str">
        <f>IF('Depositos CTS'!$B143="SI",'Depositos CTS'!Z143,"147")</f>
        <v>147</v>
      </c>
      <c r="Y99" s="112" t="str">
        <f>+'Depositos CTS'!AD143</f>
        <v/>
      </c>
      <c r="Z99" s="112" t="str">
        <f>+'Depositos CTS'!AE143</f>
        <v/>
      </c>
    </row>
    <row r="100" spans="1:26" x14ac:dyDescent="0.25">
      <c r="A100" s="112">
        <f>+'Depositos CTS'!A144</f>
        <v>99</v>
      </c>
      <c r="B100" s="113">
        <f>+'Depositos CTS'!B144</f>
        <v>0</v>
      </c>
      <c r="C100" s="123">
        <f>'Depositos CTS'!C144</f>
        <v>0</v>
      </c>
      <c r="D100" s="123">
        <f>'Depositos CTS'!D144</f>
        <v>0</v>
      </c>
      <c r="F100" s="114">
        <f>+'Depositos CTS'!E144</f>
        <v>0</v>
      </c>
      <c r="I100" s="114">
        <f>+'Depositos CTS'!F144</f>
        <v>0</v>
      </c>
      <c r="J100" s="113">
        <f>IF('Depositos CTS'!$B144="SI",'Depositos CTS'!G144,'Depositos CTS'!G144)</f>
        <v>0</v>
      </c>
      <c r="K100" s="113">
        <f>IF('Depositos CTS'!$B144="SI",'Depositos CTS'!H144,'Depositos CTS'!H144)</f>
        <v>0</v>
      </c>
      <c r="L100" s="113">
        <f>IF('Depositos CTS'!$B144="SI",'Depositos CTS'!I144,'Depositos CTS'!I144)</f>
        <v>0</v>
      </c>
      <c r="M100" s="113">
        <f>IF('Depositos CTS'!$B144="SI",'Depositos CTS'!J144,'Depositos CTS'!J144)</f>
        <v>0</v>
      </c>
      <c r="N100" s="115" t="str">
        <f>IF('Depositos CTS'!$B144="SI",'Depositos CTS'!K144,"01/01/2000")</f>
        <v>01/01/2000</v>
      </c>
      <c r="O100" s="116" t="str">
        <f>IF('Depositos CTS'!$B144="SI",'Depositos CTS'!L144,"6")</f>
        <v>6</v>
      </c>
      <c r="P100" s="115" t="str">
        <f>IF('Depositos CTS'!$B144="SI",'Depositos CTS'!M144,"M")</f>
        <v>M</v>
      </c>
      <c r="Q100" s="115" t="str">
        <f>IF('Depositos CTS'!$B144="SI",'Depositos CTS'!X144,"04028")</f>
        <v>04028</v>
      </c>
      <c r="R100" s="113" t="str">
        <f>IF('Depositos CTS'!$B144="SI",'Depositos CTS'!Y144,"0")</f>
        <v>0</v>
      </c>
      <c r="S100" s="115" t="str">
        <f>IF('Depositos CTS'!$B144="SI",'Depositos CTS'!P144,"X")</f>
        <v>X</v>
      </c>
      <c r="T100" s="115" t="str">
        <f>IF('Depositos CTS'!$B144="SI",'Depositos CTS'!AC144,"315012200000")</f>
        <v>315012200000</v>
      </c>
      <c r="U100" s="113" t="str">
        <f>IF('Depositos CTS'!$B144="SI",'Depositos CTS'!T144,"000000")</f>
        <v>000000</v>
      </c>
      <c r="V100" s="113" t="str">
        <f>IF('Depositos CTS'!$B144="SI",'Depositos CTS'!U144,"999999999")</f>
        <v>999999999</v>
      </c>
      <c r="W100" s="113" t="str">
        <f>IF('Depositos CTS'!$B144="SI",'Depositos CTS'!V144,"xxx@xxx.xxx")</f>
        <v>xxx@xxx.xxx</v>
      </c>
      <c r="X100" s="113" t="str">
        <f>IF('Depositos CTS'!$B144="SI",'Depositos CTS'!Z144,"147")</f>
        <v>147</v>
      </c>
      <c r="Y100" s="112" t="str">
        <f>+'Depositos CTS'!AD144</f>
        <v/>
      </c>
      <c r="Z100" s="112" t="str">
        <f>+'Depositos CTS'!AE144</f>
        <v/>
      </c>
    </row>
    <row r="101" spans="1:26" x14ac:dyDescent="0.25">
      <c r="A101" s="112">
        <f>+'Depositos CTS'!A145</f>
        <v>100</v>
      </c>
      <c r="B101" s="113">
        <f>+'Depositos CTS'!B145</f>
        <v>0</v>
      </c>
      <c r="C101" s="123">
        <f>'Depositos CTS'!C145</f>
        <v>0</v>
      </c>
      <c r="D101" s="123">
        <f>'Depositos CTS'!D145</f>
        <v>0</v>
      </c>
      <c r="F101" s="114">
        <f>+'Depositos CTS'!E145</f>
        <v>0</v>
      </c>
      <c r="I101" s="114">
        <f>+'Depositos CTS'!F145</f>
        <v>0</v>
      </c>
      <c r="J101" s="113">
        <f>IF('Depositos CTS'!$B145="SI",'Depositos CTS'!G145,'Depositos CTS'!G145)</f>
        <v>0</v>
      </c>
      <c r="K101" s="113">
        <f>IF('Depositos CTS'!$B145="SI",'Depositos CTS'!H145,'Depositos CTS'!H145)</f>
        <v>0</v>
      </c>
      <c r="L101" s="113">
        <f>IF('Depositos CTS'!$B145="SI",'Depositos CTS'!I145,'Depositos CTS'!I145)</f>
        <v>0</v>
      </c>
      <c r="M101" s="113">
        <f>IF('Depositos CTS'!$B145="SI",'Depositos CTS'!J145,'Depositos CTS'!J145)</f>
        <v>0</v>
      </c>
      <c r="N101" s="115" t="str">
        <f>IF('Depositos CTS'!$B145="SI",'Depositos CTS'!K145,"01/01/2000")</f>
        <v>01/01/2000</v>
      </c>
      <c r="O101" s="116" t="str">
        <f>IF('Depositos CTS'!$B145="SI",'Depositos CTS'!L145,"6")</f>
        <v>6</v>
      </c>
      <c r="P101" s="115" t="str">
        <f>IF('Depositos CTS'!$B145="SI",'Depositos CTS'!M145,"M")</f>
        <v>M</v>
      </c>
      <c r="Q101" s="115" t="str">
        <f>IF('Depositos CTS'!$B145="SI",'Depositos CTS'!X145,"04028")</f>
        <v>04028</v>
      </c>
      <c r="R101" s="113" t="str">
        <f>IF('Depositos CTS'!$B145="SI",'Depositos CTS'!Y145,"0")</f>
        <v>0</v>
      </c>
      <c r="S101" s="115" t="str">
        <f>IF('Depositos CTS'!$B145="SI",'Depositos CTS'!P145,"X")</f>
        <v>X</v>
      </c>
      <c r="T101" s="115" t="str">
        <f>IF('Depositos CTS'!$B145="SI",'Depositos CTS'!AC145,"315012200000")</f>
        <v>315012200000</v>
      </c>
      <c r="U101" s="113" t="str">
        <f>IF('Depositos CTS'!$B145="SI",'Depositos CTS'!T145,"000000")</f>
        <v>000000</v>
      </c>
      <c r="V101" s="113" t="str">
        <f>IF('Depositos CTS'!$B145="SI",'Depositos CTS'!U145,"999999999")</f>
        <v>999999999</v>
      </c>
      <c r="W101" s="113" t="str">
        <f>IF('Depositos CTS'!$B145="SI",'Depositos CTS'!V145,"xxx@xxx.xxx")</f>
        <v>xxx@xxx.xxx</v>
      </c>
      <c r="X101" s="113" t="str">
        <f>IF('Depositos CTS'!$B145="SI",'Depositos CTS'!Z145,"147")</f>
        <v>147</v>
      </c>
      <c r="Y101" s="112" t="str">
        <f>+'Depositos CTS'!AD145</f>
        <v/>
      </c>
      <c r="Z101" s="112" t="str">
        <f>+'Depositos CTS'!AE145</f>
        <v/>
      </c>
    </row>
    <row r="102" spans="1:26" x14ac:dyDescent="0.25">
      <c r="A102" s="112">
        <f>+'Depositos CTS'!A146</f>
        <v>101</v>
      </c>
      <c r="B102" s="113">
        <f>+'Depositos CTS'!B146</f>
        <v>0</v>
      </c>
      <c r="C102" s="123">
        <f>'Depositos CTS'!C146</f>
        <v>0</v>
      </c>
      <c r="D102" s="123">
        <f>'Depositos CTS'!D146</f>
        <v>0</v>
      </c>
      <c r="F102" s="114">
        <f>+'Depositos CTS'!E146</f>
        <v>0</v>
      </c>
      <c r="I102" s="114">
        <f>+'Depositos CTS'!F146</f>
        <v>0</v>
      </c>
      <c r="J102" s="113">
        <f>IF('Depositos CTS'!$B146="SI",'Depositos CTS'!G146,'Depositos CTS'!G146)</f>
        <v>0</v>
      </c>
      <c r="K102" s="113">
        <f>IF('Depositos CTS'!$B146="SI",'Depositos CTS'!H146,'Depositos CTS'!H146)</f>
        <v>0</v>
      </c>
      <c r="L102" s="113">
        <f>IF('Depositos CTS'!$B146="SI",'Depositos CTS'!I146,'Depositos CTS'!I146)</f>
        <v>0</v>
      </c>
      <c r="M102" s="113">
        <f>IF('Depositos CTS'!$B146="SI",'Depositos CTS'!J146,'Depositos CTS'!J146)</f>
        <v>0</v>
      </c>
      <c r="N102" s="115" t="str">
        <f>IF('Depositos CTS'!$B146="SI",'Depositos CTS'!K146,"01/01/2000")</f>
        <v>01/01/2000</v>
      </c>
      <c r="O102" s="116" t="str">
        <f>IF('Depositos CTS'!$B146="SI",'Depositos CTS'!L146,"6")</f>
        <v>6</v>
      </c>
      <c r="P102" s="115" t="str">
        <f>IF('Depositos CTS'!$B146="SI",'Depositos CTS'!M146,"M")</f>
        <v>M</v>
      </c>
      <c r="Q102" s="115" t="str">
        <f>IF('Depositos CTS'!$B146="SI",'Depositos CTS'!X146,"04028")</f>
        <v>04028</v>
      </c>
      <c r="R102" s="113" t="str">
        <f>IF('Depositos CTS'!$B146="SI",'Depositos CTS'!Y146,"0")</f>
        <v>0</v>
      </c>
      <c r="S102" s="115" t="str">
        <f>IF('Depositos CTS'!$B146="SI",'Depositos CTS'!P146,"X")</f>
        <v>X</v>
      </c>
      <c r="T102" s="115" t="str">
        <f>IF('Depositos CTS'!$B146="SI",'Depositos CTS'!AC146,"315012200000")</f>
        <v>315012200000</v>
      </c>
      <c r="U102" s="113" t="str">
        <f>IF('Depositos CTS'!$B146="SI",'Depositos CTS'!T146,"000000")</f>
        <v>000000</v>
      </c>
      <c r="V102" s="113" t="str">
        <f>IF('Depositos CTS'!$B146="SI",'Depositos CTS'!U146,"999999999")</f>
        <v>999999999</v>
      </c>
      <c r="W102" s="113" t="str">
        <f>IF('Depositos CTS'!$B146="SI",'Depositos CTS'!V146,"xxx@xxx.xxx")</f>
        <v>xxx@xxx.xxx</v>
      </c>
      <c r="X102" s="113" t="str">
        <f>IF('Depositos CTS'!$B146="SI",'Depositos CTS'!Z146,"147")</f>
        <v>147</v>
      </c>
      <c r="Y102" s="112" t="str">
        <f>+'Depositos CTS'!AD146</f>
        <v/>
      </c>
      <c r="Z102" s="112" t="str">
        <f>+'Depositos CTS'!AE146</f>
        <v/>
      </c>
    </row>
    <row r="103" spans="1:26" x14ac:dyDescent="0.25">
      <c r="A103" s="112">
        <f>+'Depositos CTS'!A147</f>
        <v>102</v>
      </c>
      <c r="B103" s="113">
        <f>+'Depositos CTS'!B147</f>
        <v>0</v>
      </c>
      <c r="C103" s="123">
        <f>'Depositos CTS'!C147</f>
        <v>0</v>
      </c>
      <c r="D103" s="123">
        <f>'Depositos CTS'!D147</f>
        <v>0</v>
      </c>
      <c r="F103" s="114">
        <f>+'Depositos CTS'!E147</f>
        <v>0</v>
      </c>
      <c r="I103" s="114">
        <f>+'Depositos CTS'!F147</f>
        <v>0</v>
      </c>
      <c r="J103" s="113">
        <f>IF('Depositos CTS'!$B147="SI",'Depositos CTS'!G147,'Depositos CTS'!G147)</f>
        <v>0</v>
      </c>
      <c r="K103" s="113">
        <f>IF('Depositos CTS'!$B147="SI",'Depositos CTS'!H147,'Depositos CTS'!H147)</f>
        <v>0</v>
      </c>
      <c r="L103" s="113">
        <f>IF('Depositos CTS'!$B147="SI",'Depositos CTS'!I147,'Depositos CTS'!I147)</f>
        <v>0</v>
      </c>
      <c r="M103" s="113">
        <f>IF('Depositos CTS'!$B147="SI",'Depositos CTS'!J147,'Depositos CTS'!J147)</f>
        <v>0</v>
      </c>
      <c r="N103" s="115" t="str">
        <f>IF('Depositos CTS'!$B147="SI",'Depositos CTS'!K147,"01/01/2000")</f>
        <v>01/01/2000</v>
      </c>
      <c r="O103" s="116" t="str">
        <f>IF('Depositos CTS'!$B147="SI",'Depositos CTS'!L147,"6")</f>
        <v>6</v>
      </c>
      <c r="P103" s="115" t="str">
        <f>IF('Depositos CTS'!$B147="SI",'Depositos CTS'!M147,"M")</f>
        <v>M</v>
      </c>
      <c r="Q103" s="115" t="str">
        <f>IF('Depositos CTS'!$B147="SI",'Depositos CTS'!X147,"04028")</f>
        <v>04028</v>
      </c>
      <c r="R103" s="113" t="str">
        <f>IF('Depositos CTS'!$B147="SI",'Depositos CTS'!Y147,"0")</f>
        <v>0</v>
      </c>
      <c r="S103" s="115" t="str">
        <f>IF('Depositos CTS'!$B147="SI",'Depositos CTS'!P147,"X")</f>
        <v>X</v>
      </c>
      <c r="T103" s="115" t="str">
        <f>IF('Depositos CTS'!$B147="SI",'Depositos CTS'!AC147,"315012200000")</f>
        <v>315012200000</v>
      </c>
      <c r="U103" s="113" t="str">
        <f>IF('Depositos CTS'!$B147="SI",'Depositos CTS'!T147,"000000")</f>
        <v>000000</v>
      </c>
      <c r="V103" s="113" t="str">
        <f>IF('Depositos CTS'!$B147="SI",'Depositos CTS'!U147,"999999999")</f>
        <v>999999999</v>
      </c>
      <c r="W103" s="113" t="str">
        <f>IF('Depositos CTS'!$B147="SI",'Depositos CTS'!V147,"xxx@xxx.xxx")</f>
        <v>xxx@xxx.xxx</v>
      </c>
      <c r="X103" s="113" t="str">
        <f>IF('Depositos CTS'!$B147="SI",'Depositos CTS'!Z147,"147")</f>
        <v>147</v>
      </c>
      <c r="Y103" s="112" t="str">
        <f>+'Depositos CTS'!AD147</f>
        <v/>
      </c>
      <c r="Z103" s="112" t="str">
        <f>+'Depositos CTS'!AE147</f>
        <v/>
      </c>
    </row>
    <row r="104" spans="1:26" x14ac:dyDescent="0.25">
      <c r="A104" s="112">
        <f>+'Depositos CTS'!A148</f>
        <v>103</v>
      </c>
      <c r="B104" s="113">
        <f>+'Depositos CTS'!B148</f>
        <v>0</v>
      </c>
      <c r="C104" s="123">
        <f>'Depositos CTS'!C148</f>
        <v>0</v>
      </c>
      <c r="D104" s="123">
        <f>'Depositos CTS'!D148</f>
        <v>0</v>
      </c>
      <c r="F104" s="114">
        <f>+'Depositos CTS'!E148</f>
        <v>0</v>
      </c>
      <c r="I104" s="114">
        <f>+'Depositos CTS'!F148</f>
        <v>0</v>
      </c>
      <c r="J104" s="113">
        <f>IF('Depositos CTS'!$B148="SI",'Depositos CTS'!G148,'Depositos CTS'!G148)</f>
        <v>0</v>
      </c>
      <c r="K104" s="113">
        <f>IF('Depositos CTS'!$B148="SI",'Depositos CTS'!H148,'Depositos CTS'!H148)</f>
        <v>0</v>
      </c>
      <c r="L104" s="113">
        <f>IF('Depositos CTS'!$B148="SI",'Depositos CTS'!I148,'Depositos CTS'!I148)</f>
        <v>0</v>
      </c>
      <c r="M104" s="113">
        <f>IF('Depositos CTS'!$B148="SI",'Depositos CTS'!J148,'Depositos CTS'!J148)</f>
        <v>0</v>
      </c>
      <c r="N104" s="115" t="str">
        <f>IF('Depositos CTS'!$B148="SI",'Depositos CTS'!K148,"01/01/2000")</f>
        <v>01/01/2000</v>
      </c>
      <c r="O104" s="116" t="str">
        <f>IF('Depositos CTS'!$B148="SI",'Depositos CTS'!L148,"6")</f>
        <v>6</v>
      </c>
      <c r="P104" s="115" t="str">
        <f>IF('Depositos CTS'!$B148="SI",'Depositos CTS'!M148,"M")</f>
        <v>M</v>
      </c>
      <c r="Q104" s="115" t="str">
        <f>IF('Depositos CTS'!$B148="SI",'Depositos CTS'!X148,"04028")</f>
        <v>04028</v>
      </c>
      <c r="R104" s="113" t="str">
        <f>IF('Depositos CTS'!$B148="SI",'Depositos CTS'!Y148,"0")</f>
        <v>0</v>
      </c>
      <c r="S104" s="115" t="str">
        <f>IF('Depositos CTS'!$B148="SI",'Depositos CTS'!P148,"X")</f>
        <v>X</v>
      </c>
      <c r="T104" s="115" t="str">
        <f>IF('Depositos CTS'!$B148="SI",'Depositos CTS'!AC148,"315012200000")</f>
        <v>315012200000</v>
      </c>
      <c r="U104" s="113" t="str">
        <f>IF('Depositos CTS'!$B148="SI",'Depositos CTS'!T148,"000000")</f>
        <v>000000</v>
      </c>
      <c r="V104" s="113" t="str">
        <f>IF('Depositos CTS'!$B148="SI",'Depositos CTS'!U148,"999999999")</f>
        <v>999999999</v>
      </c>
      <c r="W104" s="113" t="str">
        <f>IF('Depositos CTS'!$B148="SI",'Depositos CTS'!V148,"xxx@xxx.xxx")</f>
        <v>xxx@xxx.xxx</v>
      </c>
      <c r="X104" s="113" t="str">
        <f>IF('Depositos CTS'!$B148="SI",'Depositos CTS'!Z148,"147")</f>
        <v>147</v>
      </c>
      <c r="Y104" s="112" t="str">
        <f>+'Depositos CTS'!AD148</f>
        <v/>
      </c>
      <c r="Z104" s="112" t="str">
        <f>+'Depositos CTS'!AE148</f>
        <v/>
      </c>
    </row>
    <row r="105" spans="1:26" x14ac:dyDescent="0.25">
      <c r="A105" s="112">
        <f>+'Depositos CTS'!A149</f>
        <v>104</v>
      </c>
      <c r="B105" s="113">
        <f>+'Depositos CTS'!B149</f>
        <v>0</v>
      </c>
      <c r="C105" s="123">
        <f>'Depositos CTS'!C149</f>
        <v>0</v>
      </c>
      <c r="D105" s="123">
        <f>'Depositos CTS'!D149</f>
        <v>0</v>
      </c>
      <c r="F105" s="114">
        <f>+'Depositos CTS'!E149</f>
        <v>0</v>
      </c>
      <c r="I105" s="114">
        <f>+'Depositos CTS'!F149</f>
        <v>0</v>
      </c>
      <c r="J105" s="113">
        <f>IF('Depositos CTS'!$B149="SI",'Depositos CTS'!G149,'Depositos CTS'!G149)</f>
        <v>0</v>
      </c>
      <c r="K105" s="113">
        <f>IF('Depositos CTS'!$B149="SI",'Depositos CTS'!H149,'Depositos CTS'!H149)</f>
        <v>0</v>
      </c>
      <c r="L105" s="113">
        <f>IF('Depositos CTS'!$B149="SI",'Depositos CTS'!I149,'Depositos CTS'!I149)</f>
        <v>0</v>
      </c>
      <c r="M105" s="113">
        <f>IF('Depositos CTS'!$B149="SI",'Depositos CTS'!J149,'Depositos CTS'!J149)</f>
        <v>0</v>
      </c>
      <c r="N105" s="115" t="str">
        <f>IF('Depositos CTS'!$B149="SI",'Depositos CTS'!K149,"01/01/2000")</f>
        <v>01/01/2000</v>
      </c>
      <c r="O105" s="116" t="str">
        <f>IF('Depositos CTS'!$B149="SI",'Depositos CTS'!L149,"6")</f>
        <v>6</v>
      </c>
      <c r="P105" s="115" t="str">
        <f>IF('Depositos CTS'!$B149="SI",'Depositos CTS'!M149,"M")</f>
        <v>M</v>
      </c>
      <c r="Q105" s="115" t="str">
        <f>IF('Depositos CTS'!$B149="SI",'Depositos CTS'!X149,"04028")</f>
        <v>04028</v>
      </c>
      <c r="R105" s="113" t="str">
        <f>IF('Depositos CTS'!$B149="SI",'Depositos CTS'!Y149,"0")</f>
        <v>0</v>
      </c>
      <c r="S105" s="115" t="str">
        <f>IF('Depositos CTS'!$B149="SI",'Depositos CTS'!P149,"X")</f>
        <v>X</v>
      </c>
      <c r="T105" s="115" t="str">
        <f>IF('Depositos CTS'!$B149="SI",'Depositos CTS'!AC149,"315012200000")</f>
        <v>315012200000</v>
      </c>
      <c r="U105" s="113" t="str">
        <f>IF('Depositos CTS'!$B149="SI",'Depositos CTS'!T149,"000000")</f>
        <v>000000</v>
      </c>
      <c r="V105" s="113" t="str">
        <f>IF('Depositos CTS'!$B149="SI",'Depositos CTS'!U149,"999999999")</f>
        <v>999999999</v>
      </c>
      <c r="W105" s="113" t="str">
        <f>IF('Depositos CTS'!$B149="SI",'Depositos CTS'!V149,"xxx@xxx.xxx")</f>
        <v>xxx@xxx.xxx</v>
      </c>
      <c r="X105" s="113" t="str">
        <f>IF('Depositos CTS'!$B149="SI",'Depositos CTS'!Z149,"147")</f>
        <v>147</v>
      </c>
      <c r="Y105" s="112" t="str">
        <f>+'Depositos CTS'!AD149</f>
        <v/>
      </c>
      <c r="Z105" s="112" t="str">
        <f>+'Depositos CTS'!AE149</f>
        <v/>
      </c>
    </row>
    <row r="106" spans="1:26" x14ac:dyDescent="0.25">
      <c r="A106" s="112">
        <f>+'Depositos CTS'!A150</f>
        <v>105</v>
      </c>
      <c r="B106" s="113">
        <f>+'Depositos CTS'!B150</f>
        <v>0</v>
      </c>
      <c r="C106" s="123">
        <f>'Depositos CTS'!C150</f>
        <v>0</v>
      </c>
      <c r="D106" s="123">
        <f>'Depositos CTS'!D150</f>
        <v>0</v>
      </c>
      <c r="F106" s="114">
        <f>+'Depositos CTS'!E150</f>
        <v>0</v>
      </c>
      <c r="I106" s="114">
        <f>+'Depositos CTS'!F150</f>
        <v>0</v>
      </c>
      <c r="J106" s="113">
        <f>IF('Depositos CTS'!$B150="SI",'Depositos CTS'!G150,'Depositos CTS'!G150)</f>
        <v>0</v>
      </c>
      <c r="K106" s="113">
        <f>IF('Depositos CTS'!$B150="SI",'Depositos CTS'!H150,'Depositos CTS'!H150)</f>
        <v>0</v>
      </c>
      <c r="L106" s="113">
        <f>IF('Depositos CTS'!$B150="SI",'Depositos CTS'!I150,'Depositos CTS'!I150)</f>
        <v>0</v>
      </c>
      <c r="M106" s="113">
        <f>IF('Depositos CTS'!$B150="SI",'Depositos CTS'!J150,'Depositos CTS'!J150)</f>
        <v>0</v>
      </c>
      <c r="N106" s="115" t="str">
        <f>IF('Depositos CTS'!$B150="SI",'Depositos CTS'!K150,"01/01/2000")</f>
        <v>01/01/2000</v>
      </c>
      <c r="O106" s="116" t="str">
        <f>IF('Depositos CTS'!$B150="SI",'Depositos CTS'!L150,"6")</f>
        <v>6</v>
      </c>
      <c r="P106" s="115" t="str">
        <f>IF('Depositos CTS'!$B150="SI",'Depositos CTS'!M150,"M")</f>
        <v>M</v>
      </c>
      <c r="Q106" s="115" t="str">
        <f>IF('Depositos CTS'!$B150="SI",'Depositos CTS'!X150,"04028")</f>
        <v>04028</v>
      </c>
      <c r="R106" s="113" t="str">
        <f>IF('Depositos CTS'!$B150="SI",'Depositos CTS'!Y150,"0")</f>
        <v>0</v>
      </c>
      <c r="S106" s="115" t="str">
        <f>IF('Depositos CTS'!$B150="SI",'Depositos CTS'!P150,"X")</f>
        <v>X</v>
      </c>
      <c r="T106" s="115" t="str">
        <f>IF('Depositos CTS'!$B150="SI",'Depositos CTS'!AC150,"315012200000")</f>
        <v>315012200000</v>
      </c>
      <c r="U106" s="113" t="str">
        <f>IF('Depositos CTS'!$B150="SI",'Depositos CTS'!T150,"000000")</f>
        <v>000000</v>
      </c>
      <c r="V106" s="113" t="str">
        <f>IF('Depositos CTS'!$B150="SI",'Depositos CTS'!U150,"999999999")</f>
        <v>999999999</v>
      </c>
      <c r="W106" s="113" t="str">
        <f>IF('Depositos CTS'!$B150="SI",'Depositos CTS'!V150,"xxx@xxx.xxx")</f>
        <v>xxx@xxx.xxx</v>
      </c>
      <c r="X106" s="113" t="str">
        <f>IF('Depositos CTS'!$B150="SI",'Depositos CTS'!Z150,"147")</f>
        <v>147</v>
      </c>
      <c r="Y106" s="112" t="str">
        <f>+'Depositos CTS'!AD150</f>
        <v/>
      </c>
      <c r="Z106" s="112" t="str">
        <f>+'Depositos CTS'!AE150</f>
        <v/>
      </c>
    </row>
    <row r="107" spans="1:26" x14ac:dyDescent="0.25">
      <c r="A107" s="112">
        <f>+'Depositos CTS'!A151</f>
        <v>106</v>
      </c>
      <c r="B107" s="113">
        <f>+'Depositos CTS'!B151</f>
        <v>0</v>
      </c>
      <c r="C107" s="123">
        <f>'Depositos CTS'!C151</f>
        <v>0</v>
      </c>
      <c r="D107" s="123">
        <f>'Depositos CTS'!D151</f>
        <v>0</v>
      </c>
      <c r="F107" s="114">
        <f>+'Depositos CTS'!E151</f>
        <v>0</v>
      </c>
      <c r="I107" s="114">
        <f>+'Depositos CTS'!F151</f>
        <v>0</v>
      </c>
      <c r="J107" s="113">
        <f>IF('Depositos CTS'!$B151="SI",'Depositos CTS'!G151,'Depositos CTS'!G151)</f>
        <v>0</v>
      </c>
      <c r="K107" s="113">
        <f>IF('Depositos CTS'!$B151="SI",'Depositos CTS'!H151,'Depositos CTS'!H151)</f>
        <v>0</v>
      </c>
      <c r="L107" s="113">
        <f>IF('Depositos CTS'!$B151="SI",'Depositos CTS'!I151,'Depositos CTS'!I151)</f>
        <v>0</v>
      </c>
      <c r="M107" s="113">
        <f>IF('Depositos CTS'!$B151="SI",'Depositos CTS'!J151,'Depositos CTS'!J151)</f>
        <v>0</v>
      </c>
      <c r="N107" s="115" t="str">
        <f>IF('Depositos CTS'!$B151="SI",'Depositos CTS'!K151,"01/01/2000")</f>
        <v>01/01/2000</v>
      </c>
      <c r="O107" s="116" t="str">
        <f>IF('Depositos CTS'!$B151="SI",'Depositos CTS'!L151,"6")</f>
        <v>6</v>
      </c>
      <c r="P107" s="115" t="str">
        <f>IF('Depositos CTS'!$B151="SI",'Depositos CTS'!M151,"M")</f>
        <v>M</v>
      </c>
      <c r="Q107" s="115" t="str">
        <f>IF('Depositos CTS'!$B151="SI",'Depositos CTS'!X151,"04028")</f>
        <v>04028</v>
      </c>
      <c r="R107" s="113" t="str">
        <f>IF('Depositos CTS'!$B151="SI",'Depositos CTS'!Y151,"0")</f>
        <v>0</v>
      </c>
      <c r="S107" s="115" t="str">
        <f>IF('Depositos CTS'!$B151="SI",'Depositos CTS'!P151,"X")</f>
        <v>X</v>
      </c>
      <c r="T107" s="115" t="str">
        <f>IF('Depositos CTS'!$B151="SI",'Depositos CTS'!AC151,"315012200000")</f>
        <v>315012200000</v>
      </c>
      <c r="U107" s="113" t="str">
        <f>IF('Depositos CTS'!$B151="SI",'Depositos CTS'!T151,"000000")</f>
        <v>000000</v>
      </c>
      <c r="V107" s="113" t="str">
        <f>IF('Depositos CTS'!$B151="SI",'Depositos CTS'!U151,"999999999")</f>
        <v>999999999</v>
      </c>
      <c r="W107" s="113" t="str">
        <f>IF('Depositos CTS'!$B151="SI",'Depositos CTS'!V151,"xxx@xxx.xxx")</f>
        <v>xxx@xxx.xxx</v>
      </c>
      <c r="X107" s="113" t="str">
        <f>IF('Depositos CTS'!$B151="SI",'Depositos CTS'!Z151,"147")</f>
        <v>147</v>
      </c>
      <c r="Y107" s="112" t="str">
        <f>+'Depositos CTS'!AD151</f>
        <v/>
      </c>
      <c r="Z107" s="112" t="str">
        <f>+'Depositos CTS'!AE151</f>
        <v/>
      </c>
    </row>
    <row r="108" spans="1:26" x14ac:dyDescent="0.25">
      <c r="A108" s="112">
        <f>+'Depositos CTS'!A152</f>
        <v>107</v>
      </c>
      <c r="B108" s="113">
        <f>+'Depositos CTS'!B152</f>
        <v>0</v>
      </c>
      <c r="C108" s="123">
        <f>'Depositos CTS'!C152</f>
        <v>0</v>
      </c>
      <c r="D108" s="123">
        <f>'Depositos CTS'!D152</f>
        <v>0</v>
      </c>
      <c r="F108" s="114">
        <f>+'Depositos CTS'!E152</f>
        <v>0</v>
      </c>
      <c r="I108" s="114">
        <f>+'Depositos CTS'!F152</f>
        <v>0</v>
      </c>
      <c r="J108" s="113">
        <f>IF('Depositos CTS'!$B152="SI",'Depositos CTS'!G152,'Depositos CTS'!G152)</f>
        <v>0</v>
      </c>
      <c r="K108" s="113">
        <f>IF('Depositos CTS'!$B152="SI",'Depositos CTS'!H152,'Depositos CTS'!H152)</f>
        <v>0</v>
      </c>
      <c r="L108" s="113">
        <f>IF('Depositos CTS'!$B152="SI",'Depositos CTS'!I152,'Depositos CTS'!I152)</f>
        <v>0</v>
      </c>
      <c r="M108" s="113">
        <f>IF('Depositos CTS'!$B152="SI",'Depositos CTS'!J152,'Depositos CTS'!J152)</f>
        <v>0</v>
      </c>
      <c r="N108" s="115" t="str">
        <f>IF('Depositos CTS'!$B152="SI",'Depositos CTS'!K152,"01/01/2000")</f>
        <v>01/01/2000</v>
      </c>
      <c r="O108" s="116" t="str">
        <f>IF('Depositos CTS'!$B152="SI",'Depositos CTS'!L152,"6")</f>
        <v>6</v>
      </c>
      <c r="P108" s="115" t="str">
        <f>IF('Depositos CTS'!$B152="SI",'Depositos CTS'!M152,"M")</f>
        <v>M</v>
      </c>
      <c r="Q108" s="115" t="str">
        <f>IF('Depositos CTS'!$B152="SI",'Depositos CTS'!X152,"04028")</f>
        <v>04028</v>
      </c>
      <c r="R108" s="113" t="str">
        <f>IF('Depositos CTS'!$B152="SI",'Depositos CTS'!Y152,"0")</f>
        <v>0</v>
      </c>
      <c r="S108" s="115" t="str">
        <f>IF('Depositos CTS'!$B152="SI",'Depositos CTS'!P152,"X")</f>
        <v>X</v>
      </c>
      <c r="T108" s="115" t="str">
        <f>IF('Depositos CTS'!$B152="SI",'Depositos CTS'!AC152,"315012200000")</f>
        <v>315012200000</v>
      </c>
      <c r="U108" s="113" t="str">
        <f>IF('Depositos CTS'!$B152="SI",'Depositos CTS'!T152,"000000")</f>
        <v>000000</v>
      </c>
      <c r="V108" s="113" t="str">
        <f>IF('Depositos CTS'!$B152="SI",'Depositos CTS'!U152,"999999999")</f>
        <v>999999999</v>
      </c>
      <c r="W108" s="113" t="str">
        <f>IF('Depositos CTS'!$B152="SI",'Depositos CTS'!V152,"xxx@xxx.xxx")</f>
        <v>xxx@xxx.xxx</v>
      </c>
      <c r="X108" s="113" t="str">
        <f>IF('Depositos CTS'!$B152="SI",'Depositos CTS'!Z152,"147")</f>
        <v>147</v>
      </c>
      <c r="Y108" s="112" t="str">
        <f>+'Depositos CTS'!AD152</f>
        <v/>
      </c>
      <c r="Z108" s="112" t="str">
        <f>+'Depositos CTS'!AE152</f>
        <v/>
      </c>
    </row>
    <row r="109" spans="1:26" x14ac:dyDescent="0.25">
      <c r="A109" s="112">
        <f>+'Depositos CTS'!A153</f>
        <v>108</v>
      </c>
      <c r="B109" s="113">
        <f>+'Depositos CTS'!B153</f>
        <v>0</v>
      </c>
      <c r="C109" s="123">
        <f>'Depositos CTS'!C153</f>
        <v>0</v>
      </c>
      <c r="D109" s="123">
        <f>'Depositos CTS'!D153</f>
        <v>0</v>
      </c>
      <c r="F109" s="114">
        <f>+'Depositos CTS'!E153</f>
        <v>0</v>
      </c>
      <c r="I109" s="114">
        <f>+'Depositos CTS'!F153</f>
        <v>0</v>
      </c>
      <c r="J109" s="113">
        <f>IF('Depositos CTS'!$B153="SI",'Depositos CTS'!G153,'Depositos CTS'!G153)</f>
        <v>0</v>
      </c>
      <c r="K109" s="113">
        <f>IF('Depositos CTS'!$B153="SI",'Depositos CTS'!H153,'Depositos CTS'!H153)</f>
        <v>0</v>
      </c>
      <c r="L109" s="113">
        <f>IF('Depositos CTS'!$B153="SI",'Depositos CTS'!I153,'Depositos CTS'!I153)</f>
        <v>0</v>
      </c>
      <c r="M109" s="113">
        <f>IF('Depositos CTS'!$B153="SI",'Depositos CTS'!J153,'Depositos CTS'!J153)</f>
        <v>0</v>
      </c>
      <c r="N109" s="115" t="str">
        <f>IF('Depositos CTS'!$B153="SI",'Depositos CTS'!K153,"01/01/2000")</f>
        <v>01/01/2000</v>
      </c>
      <c r="O109" s="116" t="str">
        <f>IF('Depositos CTS'!$B153="SI",'Depositos CTS'!L153,"6")</f>
        <v>6</v>
      </c>
      <c r="P109" s="115" t="str">
        <f>IF('Depositos CTS'!$B153="SI",'Depositos CTS'!M153,"M")</f>
        <v>M</v>
      </c>
      <c r="Q109" s="115" t="str">
        <f>IF('Depositos CTS'!$B153="SI",'Depositos CTS'!X153,"04028")</f>
        <v>04028</v>
      </c>
      <c r="R109" s="113" t="str">
        <f>IF('Depositos CTS'!$B153="SI",'Depositos CTS'!Y153,"0")</f>
        <v>0</v>
      </c>
      <c r="S109" s="115" t="str">
        <f>IF('Depositos CTS'!$B153="SI",'Depositos CTS'!P153,"X")</f>
        <v>X</v>
      </c>
      <c r="T109" s="115" t="str">
        <f>IF('Depositos CTS'!$B153="SI",'Depositos CTS'!AC153,"315012200000")</f>
        <v>315012200000</v>
      </c>
      <c r="U109" s="113" t="str">
        <f>IF('Depositos CTS'!$B153="SI",'Depositos CTS'!T153,"000000")</f>
        <v>000000</v>
      </c>
      <c r="V109" s="113" t="str">
        <f>IF('Depositos CTS'!$B153="SI",'Depositos CTS'!U153,"999999999")</f>
        <v>999999999</v>
      </c>
      <c r="W109" s="113" t="str">
        <f>IF('Depositos CTS'!$B153="SI",'Depositos CTS'!V153,"xxx@xxx.xxx")</f>
        <v>xxx@xxx.xxx</v>
      </c>
      <c r="X109" s="113" t="str">
        <f>IF('Depositos CTS'!$B153="SI",'Depositos CTS'!Z153,"147")</f>
        <v>147</v>
      </c>
      <c r="Y109" s="112" t="str">
        <f>+'Depositos CTS'!AD153</f>
        <v/>
      </c>
      <c r="Z109" s="112" t="str">
        <f>+'Depositos CTS'!AE153</f>
        <v/>
      </c>
    </row>
    <row r="110" spans="1:26" x14ac:dyDescent="0.25">
      <c r="A110" s="112">
        <f>+'Depositos CTS'!A154</f>
        <v>109</v>
      </c>
      <c r="B110" s="113">
        <f>+'Depositos CTS'!B154</f>
        <v>0</v>
      </c>
      <c r="C110" s="123">
        <f>'Depositos CTS'!C154</f>
        <v>0</v>
      </c>
      <c r="D110" s="123">
        <f>'Depositos CTS'!D154</f>
        <v>0</v>
      </c>
      <c r="F110" s="114">
        <f>+'Depositos CTS'!E154</f>
        <v>0</v>
      </c>
      <c r="I110" s="114">
        <f>+'Depositos CTS'!F154</f>
        <v>0</v>
      </c>
      <c r="J110" s="113">
        <f>IF('Depositos CTS'!$B154="SI",'Depositos CTS'!G154,'Depositos CTS'!G154)</f>
        <v>0</v>
      </c>
      <c r="K110" s="113">
        <f>IF('Depositos CTS'!$B154="SI",'Depositos CTS'!H154,'Depositos CTS'!H154)</f>
        <v>0</v>
      </c>
      <c r="L110" s="113">
        <f>IF('Depositos CTS'!$B154="SI",'Depositos CTS'!I154,'Depositos CTS'!I154)</f>
        <v>0</v>
      </c>
      <c r="M110" s="113">
        <f>IF('Depositos CTS'!$B154="SI",'Depositos CTS'!J154,'Depositos CTS'!J154)</f>
        <v>0</v>
      </c>
      <c r="N110" s="115" t="str">
        <f>IF('Depositos CTS'!$B154="SI",'Depositos CTS'!K154,"01/01/2000")</f>
        <v>01/01/2000</v>
      </c>
      <c r="O110" s="116" t="str">
        <f>IF('Depositos CTS'!$B154="SI",'Depositos CTS'!L154,"6")</f>
        <v>6</v>
      </c>
      <c r="P110" s="115" t="str">
        <f>IF('Depositos CTS'!$B154="SI",'Depositos CTS'!M154,"M")</f>
        <v>M</v>
      </c>
      <c r="Q110" s="115" t="str">
        <f>IF('Depositos CTS'!$B154="SI",'Depositos CTS'!X154,"04028")</f>
        <v>04028</v>
      </c>
      <c r="R110" s="113" t="str">
        <f>IF('Depositos CTS'!$B154="SI",'Depositos CTS'!Y154,"0")</f>
        <v>0</v>
      </c>
      <c r="S110" s="115" t="str">
        <f>IF('Depositos CTS'!$B154="SI",'Depositos CTS'!P154,"X")</f>
        <v>X</v>
      </c>
      <c r="T110" s="115" t="str">
        <f>IF('Depositos CTS'!$B154="SI",'Depositos CTS'!AC154,"315012200000")</f>
        <v>315012200000</v>
      </c>
      <c r="U110" s="113" t="str">
        <f>IF('Depositos CTS'!$B154="SI",'Depositos CTS'!T154,"000000")</f>
        <v>000000</v>
      </c>
      <c r="V110" s="113" t="str">
        <f>IF('Depositos CTS'!$B154="SI",'Depositos CTS'!U154,"999999999")</f>
        <v>999999999</v>
      </c>
      <c r="W110" s="113" t="str">
        <f>IF('Depositos CTS'!$B154="SI",'Depositos CTS'!V154,"xxx@xxx.xxx")</f>
        <v>xxx@xxx.xxx</v>
      </c>
      <c r="X110" s="113" t="str">
        <f>IF('Depositos CTS'!$B154="SI",'Depositos CTS'!Z154,"147")</f>
        <v>147</v>
      </c>
      <c r="Y110" s="112" t="str">
        <f>+'Depositos CTS'!AD154</f>
        <v/>
      </c>
      <c r="Z110" s="112" t="str">
        <f>+'Depositos CTS'!AE154</f>
        <v/>
      </c>
    </row>
    <row r="111" spans="1:26" x14ac:dyDescent="0.25">
      <c r="A111" s="112">
        <f>+'Depositos CTS'!A155</f>
        <v>110</v>
      </c>
      <c r="B111" s="113">
        <f>+'Depositos CTS'!B155</f>
        <v>0</v>
      </c>
      <c r="C111" s="123">
        <f>'Depositos CTS'!C155</f>
        <v>0</v>
      </c>
      <c r="D111" s="123">
        <f>'Depositos CTS'!D155</f>
        <v>0</v>
      </c>
      <c r="F111" s="114">
        <f>+'Depositos CTS'!E155</f>
        <v>0</v>
      </c>
      <c r="I111" s="114">
        <f>+'Depositos CTS'!F155</f>
        <v>0</v>
      </c>
      <c r="J111" s="113">
        <f>IF('Depositos CTS'!$B155="SI",'Depositos CTS'!G155,'Depositos CTS'!G155)</f>
        <v>0</v>
      </c>
      <c r="K111" s="113">
        <f>IF('Depositos CTS'!$B155="SI",'Depositos CTS'!H155,'Depositos CTS'!H155)</f>
        <v>0</v>
      </c>
      <c r="L111" s="113">
        <f>IF('Depositos CTS'!$B155="SI",'Depositos CTS'!I155,'Depositos CTS'!I155)</f>
        <v>0</v>
      </c>
      <c r="M111" s="113">
        <f>IF('Depositos CTS'!$B155="SI",'Depositos CTS'!J155,'Depositos CTS'!J155)</f>
        <v>0</v>
      </c>
      <c r="N111" s="115" t="str">
        <f>IF('Depositos CTS'!$B155="SI",'Depositos CTS'!K155,"01/01/2000")</f>
        <v>01/01/2000</v>
      </c>
      <c r="O111" s="116" t="str">
        <f>IF('Depositos CTS'!$B155="SI",'Depositos CTS'!L155,"6")</f>
        <v>6</v>
      </c>
      <c r="P111" s="115" t="str">
        <f>IF('Depositos CTS'!$B155="SI",'Depositos CTS'!M155,"M")</f>
        <v>M</v>
      </c>
      <c r="Q111" s="115" t="str">
        <f>IF('Depositos CTS'!$B155="SI",'Depositos CTS'!X155,"04028")</f>
        <v>04028</v>
      </c>
      <c r="R111" s="113" t="str">
        <f>IF('Depositos CTS'!$B155="SI",'Depositos CTS'!Y155,"0")</f>
        <v>0</v>
      </c>
      <c r="S111" s="115" t="str">
        <f>IF('Depositos CTS'!$B155="SI",'Depositos CTS'!P155,"X")</f>
        <v>X</v>
      </c>
      <c r="T111" s="115" t="str">
        <f>IF('Depositos CTS'!$B155="SI",'Depositos CTS'!AC155,"315012200000")</f>
        <v>315012200000</v>
      </c>
      <c r="U111" s="113" t="str">
        <f>IF('Depositos CTS'!$B155="SI",'Depositos CTS'!T155,"000000")</f>
        <v>000000</v>
      </c>
      <c r="V111" s="113" t="str">
        <f>IF('Depositos CTS'!$B155="SI",'Depositos CTS'!U155,"999999999")</f>
        <v>999999999</v>
      </c>
      <c r="W111" s="113" t="str">
        <f>IF('Depositos CTS'!$B155="SI",'Depositos CTS'!V155,"xxx@xxx.xxx")</f>
        <v>xxx@xxx.xxx</v>
      </c>
      <c r="X111" s="113" t="str">
        <f>IF('Depositos CTS'!$B155="SI",'Depositos CTS'!Z155,"147")</f>
        <v>147</v>
      </c>
      <c r="Y111" s="112" t="str">
        <f>+'Depositos CTS'!AD155</f>
        <v/>
      </c>
      <c r="Z111" s="112" t="str">
        <f>+'Depositos CTS'!AE155</f>
        <v/>
      </c>
    </row>
    <row r="112" spans="1:26" x14ac:dyDescent="0.25">
      <c r="A112" s="112">
        <f>+'Depositos CTS'!A156</f>
        <v>111</v>
      </c>
      <c r="B112" s="113">
        <f>+'Depositos CTS'!B156</f>
        <v>0</v>
      </c>
      <c r="C112" s="123">
        <f>'Depositos CTS'!C156</f>
        <v>0</v>
      </c>
      <c r="D112" s="123">
        <f>'Depositos CTS'!D156</f>
        <v>0</v>
      </c>
      <c r="F112" s="114">
        <f>+'Depositos CTS'!E156</f>
        <v>0</v>
      </c>
      <c r="I112" s="114">
        <f>+'Depositos CTS'!F156</f>
        <v>0</v>
      </c>
      <c r="J112" s="113">
        <f>IF('Depositos CTS'!$B156="SI",'Depositos CTS'!G156,'Depositos CTS'!G156)</f>
        <v>0</v>
      </c>
      <c r="K112" s="113">
        <f>IF('Depositos CTS'!$B156="SI",'Depositos CTS'!H156,'Depositos CTS'!H156)</f>
        <v>0</v>
      </c>
      <c r="L112" s="113">
        <f>IF('Depositos CTS'!$B156="SI",'Depositos CTS'!I156,'Depositos CTS'!I156)</f>
        <v>0</v>
      </c>
      <c r="M112" s="113">
        <f>IF('Depositos CTS'!$B156="SI",'Depositos CTS'!J156,'Depositos CTS'!J156)</f>
        <v>0</v>
      </c>
      <c r="N112" s="115" t="str">
        <f>IF('Depositos CTS'!$B156="SI",'Depositos CTS'!K156,"01/01/2000")</f>
        <v>01/01/2000</v>
      </c>
      <c r="O112" s="116" t="str">
        <f>IF('Depositos CTS'!$B156="SI",'Depositos CTS'!L156,"6")</f>
        <v>6</v>
      </c>
      <c r="P112" s="115" t="str">
        <f>IF('Depositos CTS'!$B156="SI",'Depositos CTS'!M156,"M")</f>
        <v>M</v>
      </c>
      <c r="Q112" s="115" t="str">
        <f>IF('Depositos CTS'!$B156="SI",'Depositos CTS'!X156,"04028")</f>
        <v>04028</v>
      </c>
      <c r="R112" s="113" t="str">
        <f>IF('Depositos CTS'!$B156="SI",'Depositos CTS'!Y156,"0")</f>
        <v>0</v>
      </c>
      <c r="S112" s="115" t="str">
        <f>IF('Depositos CTS'!$B156="SI",'Depositos CTS'!P156,"X")</f>
        <v>X</v>
      </c>
      <c r="T112" s="115" t="str">
        <f>IF('Depositos CTS'!$B156="SI",'Depositos CTS'!AC156,"315012200000")</f>
        <v>315012200000</v>
      </c>
      <c r="U112" s="113" t="str">
        <f>IF('Depositos CTS'!$B156="SI",'Depositos CTS'!T156,"000000")</f>
        <v>000000</v>
      </c>
      <c r="V112" s="113" t="str">
        <f>IF('Depositos CTS'!$B156="SI",'Depositos CTS'!U156,"999999999")</f>
        <v>999999999</v>
      </c>
      <c r="W112" s="113" t="str">
        <f>IF('Depositos CTS'!$B156="SI",'Depositos CTS'!V156,"xxx@xxx.xxx")</f>
        <v>xxx@xxx.xxx</v>
      </c>
      <c r="X112" s="113" t="str">
        <f>IF('Depositos CTS'!$B156="SI",'Depositos CTS'!Z156,"147")</f>
        <v>147</v>
      </c>
      <c r="Y112" s="112" t="str">
        <f>+'Depositos CTS'!AD156</f>
        <v/>
      </c>
      <c r="Z112" s="112" t="str">
        <f>+'Depositos CTS'!AE156</f>
        <v/>
      </c>
    </row>
    <row r="113" spans="1:26" x14ac:dyDescent="0.25">
      <c r="A113" s="112">
        <f>+'Depositos CTS'!A157</f>
        <v>112</v>
      </c>
      <c r="B113" s="113">
        <f>+'Depositos CTS'!B157</f>
        <v>0</v>
      </c>
      <c r="C113" s="123">
        <f>'Depositos CTS'!C157</f>
        <v>0</v>
      </c>
      <c r="D113" s="123">
        <f>'Depositos CTS'!D157</f>
        <v>0</v>
      </c>
      <c r="F113" s="114">
        <f>+'Depositos CTS'!E157</f>
        <v>0</v>
      </c>
      <c r="I113" s="114">
        <f>+'Depositos CTS'!F157</f>
        <v>0</v>
      </c>
      <c r="J113" s="113">
        <f>IF('Depositos CTS'!$B157="SI",'Depositos CTS'!G157,'Depositos CTS'!G157)</f>
        <v>0</v>
      </c>
      <c r="K113" s="113">
        <f>IF('Depositos CTS'!$B157="SI",'Depositos CTS'!H157,'Depositos CTS'!H157)</f>
        <v>0</v>
      </c>
      <c r="L113" s="113">
        <f>IF('Depositos CTS'!$B157="SI",'Depositos CTS'!I157,'Depositos CTS'!I157)</f>
        <v>0</v>
      </c>
      <c r="M113" s="113">
        <f>IF('Depositos CTS'!$B157="SI",'Depositos CTS'!J157,'Depositos CTS'!J157)</f>
        <v>0</v>
      </c>
      <c r="N113" s="115" t="str">
        <f>IF('Depositos CTS'!$B157="SI",'Depositos CTS'!K157,"01/01/2000")</f>
        <v>01/01/2000</v>
      </c>
      <c r="O113" s="116" t="str">
        <f>IF('Depositos CTS'!$B157="SI",'Depositos CTS'!L157,"6")</f>
        <v>6</v>
      </c>
      <c r="P113" s="115" t="str">
        <f>IF('Depositos CTS'!$B157="SI",'Depositos CTS'!M157,"M")</f>
        <v>M</v>
      </c>
      <c r="Q113" s="115" t="str">
        <f>IF('Depositos CTS'!$B157="SI",'Depositos CTS'!X157,"04028")</f>
        <v>04028</v>
      </c>
      <c r="R113" s="113" t="str">
        <f>IF('Depositos CTS'!$B157="SI",'Depositos CTS'!Y157,"0")</f>
        <v>0</v>
      </c>
      <c r="S113" s="115" t="str">
        <f>IF('Depositos CTS'!$B157="SI",'Depositos CTS'!P157,"X")</f>
        <v>X</v>
      </c>
      <c r="T113" s="115" t="str">
        <f>IF('Depositos CTS'!$B157="SI",'Depositos CTS'!AC157,"315012200000")</f>
        <v>315012200000</v>
      </c>
      <c r="U113" s="113" t="str">
        <f>IF('Depositos CTS'!$B157="SI",'Depositos CTS'!T157,"000000")</f>
        <v>000000</v>
      </c>
      <c r="V113" s="113" t="str">
        <f>IF('Depositos CTS'!$B157="SI",'Depositos CTS'!U157,"999999999")</f>
        <v>999999999</v>
      </c>
      <c r="W113" s="113" t="str">
        <f>IF('Depositos CTS'!$B157="SI",'Depositos CTS'!V157,"xxx@xxx.xxx")</f>
        <v>xxx@xxx.xxx</v>
      </c>
      <c r="X113" s="113" t="str">
        <f>IF('Depositos CTS'!$B157="SI",'Depositos CTS'!Z157,"147")</f>
        <v>147</v>
      </c>
      <c r="Y113" s="112" t="str">
        <f>+'Depositos CTS'!AD157</f>
        <v/>
      </c>
      <c r="Z113" s="112" t="str">
        <f>+'Depositos CTS'!AE157</f>
        <v/>
      </c>
    </row>
    <row r="114" spans="1:26" x14ac:dyDescent="0.25">
      <c r="A114" s="112">
        <f>+'Depositos CTS'!A158</f>
        <v>113</v>
      </c>
      <c r="B114" s="113">
        <f>+'Depositos CTS'!B158</f>
        <v>0</v>
      </c>
      <c r="C114" s="123">
        <f>'Depositos CTS'!C158</f>
        <v>0</v>
      </c>
      <c r="D114" s="123">
        <f>'Depositos CTS'!D158</f>
        <v>0</v>
      </c>
      <c r="F114" s="114">
        <f>+'Depositos CTS'!E158</f>
        <v>0</v>
      </c>
      <c r="I114" s="114">
        <f>+'Depositos CTS'!F158</f>
        <v>0</v>
      </c>
      <c r="J114" s="113">
        <f>IF('Depositos CTS'!$B158="SI",'Depositos CTS'!G158,'Depositos CTS'!G158)</f>
        <v>0</v>
      </c>
      <c r="K114" s="113">
        <f>IF('Depositos CTS'!$B158="SI",'Depositos CTS'!H158,'Depositos CTS'!H158)</f>
        <v>0</v>
      </c>
      <c r="L114" s="113">
        <f>IF('Depositos CTS'!$B158="SI",'Depositos CTS'!I158,'Depositos CTS'!I158)</f>
        <v>0</v>
      </c>
      <c r="M114" s="113">
        <f>IF('Depositos CTS'!$B158="SI",'Depositos CTS'!J158,'Depositos CTS'!J158)</f>
        <v>0</v>
      </c>
      <c r="N114" s="115" t="str">
        <f>IF('Depositos CTS'!$B158="SI",'Depositos CTS'!K158,"01/01/2000")</f>
        <v>01/01/2000</v>
      </c>
      <c r="O114" s="116" t="str">
        <f>IF('Depositos CTS'!$B158="SI",'Depositos CTS'!L158,"6")</f>
        <v>6</v>
      </c>
      <c r="P114" s="115" t="str">
        <f>IF('Depositos CTS'!$B158="SI",'Depositos CTS'!M158,"M")</f>
        <v>M</v>
      </c>
      <c r="Q114" s="115" t="str">
        <f>IF('Depositos CTS'!$B158="SI",'Depositos CTS'!X158,"04028")</f>
        <v>04028</v>
      </c>
      <c r="R114" s="113" t="str">
        <f>IF('Depositos CTS'!$B158="SI",'Depositos CTS'!Y158,"0")</f>
        <v>0</v>
      </c>
      <c r="S114" s="115" t="str">
        <f>IF('Depositos CTS'!$B158="SI",'Depositos CTS'!P158,"X")</f>
        <v>X</v>
      </c>
      <c r="T114" s="115" t="str">
        <f>IF('Depositos CTS'!$B158="SI",'Depositos CTS'!AC158,"315012200000")</f>
        <v>315012200000</v>
      </c>
      <c r="U114" s="113" t="str">
        <f>IF('Depositos CTS'!$B158="SI",'Depositos CTS'!T158,"000000")</f>
        <v>000000</v>
      </c>
      <c r="V114" s="113" t="str">
        <f>IF('Depositos CTS'!$B158="SI",'Depositos CTS'!U158,"999999999")</f>
        <v>999999999</v>
      </c>
      <c r="W114" s="113" t="str">
        <f>IF('Depositos CTS'!$B158="SI",'Depositos CTS'!V158,"xxx@xxx.xxx")</f>
        <v>xxx@xxx.xxx</v>
      </c>
      <c r="X114" s="113" t="str">
        <f>IF('Depositos CTS'!$B158="SI",'Depositos CTS'!Z158,"147")</f>
        <v>147</v>
      </c>
      <c r="Y114" s="112" t="str">
        <f>+'Depositos CTS'!AD158</f>
        <v/>
      </c>
      <c r="Z114" s="112" t="str">
        <f>+'Depositos CTS'!AE158</f>
        <v/>
      </c>
    </row>
    <row r="115" spans="1:26" x14ac:dyDescent="0.25">
      <c r="A115" s="112">
        <f>+'Depositos CTS'!A159</f>
        <v>114</v>
      </c>
      <c r="B115" s="113">
        <f>+'Depositos CTS'!B159</f>
        <v>0</v>
      </c>
      <c r="C115" s="123">
        <f>'Depositos CTS'!C159</f>
        <v>0</v>
      </c>
      <c r="D115" s="123">
        <f>'Depositos CTS'!D159</f>
        <v>0</v>
      </c>
      <c r="F115" s="114">
        <f>+'Depositos CTS'!E159</f>
        <v>0</v>
      </c>
      <c r="I115" s="114">
        <f>+'Depositos CTS'!F159</f>
        <v>0</v>
      </c>
      <c r="J115" s="113">
        <f>IF('Depositos CTS'!$B159="SI",'Depositos CTS'!G159,'Depositos CTS'!G159)</f>
        <v>0</v>
      </c>
      <c r="K115" s="113">
        <f>IF('Depositos CTS'!$B159="SI",'Depositos CTS'!H159,'Depositos CTS'!H159)</f>
        <v>0</v>
      </c>
      <c r="L115" s="113">
        <f>IF('Depositos CTS'!$B159="SI",'Depositos CTS'!I159,'Depositos CTS'!I159)</f>
        <v>0</v>
      </c>
      <c r="M115" s="113">
        <f>IF('Depositos CTS'!$B159="SI",'Depositos CTS'!J159,'Depositos CTS'!J159)</f>
        <v>0</v>
      </c>
      <c r="N115" s="115" t="str">
        <f>IF('Depositos CTS'!$B159="SI",'Depositos CTS'!K159,"01/01/2000")</f>
        <v>01/01/2000</v>
      </c>
      <c r="O115" s="116" t="str">
        <f>IF('Depositos CTS'!$B159="SI",'Depositos CTS'!L159,"6")</f>
        <v>6</v>
      </c>
      <c r="P115" s="115" t="str">
        <f>IF('Depositos CTS'!$B159="SI",'Depositos CTS'!M159,"M")</f>
        <v>M</v>
      </c>
      <c r="Q115" s="115" t="str">
        <f>IF('Depositos CTS'!$B159="SI",'Depositos CTS'!X159,"04028")</f>
        <v>04028</v>
      </c>
      <c r="R115" s="113" t="str">
        <f>IF('Depositos CTS'!$B159="SI",'Depositos CTS'!Y159,"0")</f>
        <v>0</v>
      </c>
      <c r="S115" s="115" t="str">
        <f>IF('Depositos CTS'!$B159="SI",'Depositos CTS'!P159,"X")</f>
        <v>X</v>
      </c>
      <c r="T115" s="115" t="str">
        <f>IF('Depositos CTS'!$B159="SI",'Depositos CTS'!AC159,"315012200000")</f>
        <v>315012200000</v>
      </c>
      <c r="U115" s="113" t="str">
        <f>IF('Depositos CTS'!$B159="SI",'Depositos CTS'!T159,"000000")</f>
        <v>000000</v>
      </c>
      <c r="V115" s="113" t="str">
        <f>IF('Depositos CTS'!$B159="SI",'Depositos CTS'!U159,"999999999")</f>
        <v>999999999</v>
      </c>
      <c r="W115" s="113" t="str">
        <f>IF('Depositos CTS'!$B159="SI",'Depositos CTS'!V159,"xxx@xxx.xxx")</f>
        <v>xxx@xxx.xxx</v>
      </c>
      <c r="X115" s="113" t="str">
        <f>IF('Depositos CTS'!$B159="SI",'Depositos CTS'!Z159,"147")</f>
        <v>147</v>
      </c>
      <c r="Y115" s="112" t="str">
        <f>+'Depositos CTS'!AD159</f>
        <v/>
      </c>
      <c r="Z115" s="112" t="str">
        <f>+'Depositos CTS'!AE159</f>
        <v/>
      </c>
    </row>
    <row r="116" spans="1:26" x14ac:dyDescent="0.25">
      <c r="A116" s="112">
        <f>+'Depositos CTS'!A160</f>
        <v>115</v>
      </c>
      <c r="B116" s="113">
        <f>+'Depositos CTS'!B160</f>
        <v>0</v>
      </c>
      <c r="C116" s="123">
        <f>'Depositos CTS'!C160</f>
        <v>0</v>
      </c>
      <c r="D116" s="123">
        <f>'Depositos CTS'!D160</f>
        <v>0</v>
      </c>
      <c r="F116" s="114">
        <f>+'Depositos CTS'!E160</f>
        <v>0</v>
      </c>
      <c r="I116" s="114">
        <f>+'Depositos CTS'!F160</f>
        <v>0</v>
      </c>
      <c r="J116" s="113">
        <f>IF('Depositos CTS'!$B160="SI",'Depositos CTS'!G160,'Depositos CTS'!G160)</f>
        <v>0</v>
      </c>
      <c r="K116" s="113">
        <f>IF('Depositos CTS'!$B160="SI",'Depositos CTS'!H160,'Depositos CTS'!H160)</f>
        <v>0</v>
      </c>
      <c r="L116" s="113">
        <f>IF('Depositos CTS'!$B160="SI",'Depositos CTS'!I160,'Depositos CTS'!I160)</f>
        <v>0</v>
      </c>
      <c r="M116" s="113">
        <f>IF('Depositos CTS'!$B160="SI",'Depositos CTS'!J160,'Depositos CTS'!J160)</f>
        <v>0</v>
      </c>
      <c r="N116" s="115" t="str">
        <f>IF('Depositos CTS'!$B160="SI",'Depositos CTS'!K160,"01/01/2000")</f>
        <v>01/01/2000</v>
      </c>
      <c r="O116" s="116" t="str">
        <f>IF('Depositos CTS'!$B160="SI",'Depositos CTS'!L160,"6")</f>
        <v>6</v>
      </c>
      <c r="P116" s="115" t="str">
        <f>IF('Depositos CTS'!$B160="SI",'Depositos CTS'!M160,"M")</f>
        <v>M</v>
      </c>
      <c r="Q116" s="115" t="str">
        <f>IF('Depositos CTS'!$B160="SI",'Depositos CTS'!X160,"04028")</f>
        <v>04028</v>
      </c>
      <c r="R116" s="113" t="str">
        <f>IF('Depositos CTS'!$B160="SI",'Depositos CTS'!Y160,"0")</f>
        <v>0</v>
      </c>
      <c r="S116" s="115" t="str">
        <f>IF('Depositos CTS'!$B160="SI",'Depositos CTS'!P160,"X")</f>
        <v>X</v>
      </c>
      <c r="T116" s="115" t="str">
        <f>IF('Depositos CTS'!$B160="SI",'Depositos CTS'!AC160,"315012200000")</f>
        <v>315012200000</v>
      </c>
      <c r="U116" s="113" t="str">
        <f>IF('Depositos CTS'!$B160="SI",'Depositos CTS'!T160,"000000")</f>
        <v>000000</v>
      </c>
      <c r="V116" s="113" t="str">
        <f>IF('Depositos CTS'!$B160="SI",'Depositos CTS'!U160,"999999999")</f>
        <v>999999999</v>
      </c>
      <c r="W116" s="113" t="str">
        <f>IF('Depositos CTS'!$B160="SI",'Depositos CTS'!V160,"xxx@xxx.xxx")</f>
        <v>xxx@xxx.xxx</v>
      </c>
      <c r="X116" s="113" t="str">
        <f>IF('Depositos CTS'!$B160="SI",'Depositos CTS'!Z160,"147")</f>
        <v>147</v>
      </c>
      <c r="Y116" s="112" t="str">
        <f>+'Depositos CTS'!AD160</f>
        <v/>
      </c>
      <c r="Z116" s="112" t="str">
        <f>+'Depositos CTS'!AE160</f>
        <v/>
      </c>
    </row>
    <row r="117" spans="1:26" x14ac:dyDescent="0.25">
      <c r="A117" s="112">
        <f>+'Depositos CTS'!A161</f>
        <v>116</v>
      </c>
      <c r="B117" s="113">
        <f>+'Depositos CTS'!B161</f>
        <v>0</v>
      </c>
      <c r="C117" s="123">
        <f>'Depositos CTS'!C161</f>
        <v>0</v>
      </c>
      <c r="D117" s="123">
        <f>'Depositos CTS'!D161</f>
        <v>0</v>
      </c>
      <c r="F117" s="114">
        <f>+'Depositos CTS'!E161</f>
        <v>0</v>
      </c>
      <c r="I117" s="114">
        <f>+'Depositos CTS'!F161</f>
        <v>0</v>
      </c>
      <c r="J117" s="113">
        <f>IF('Depositos CTS'!$B161="SI",'Depositos CTS'!G161,'Depositos CTS'!G161)</f>
        <v>0</v>
      </c>
      <c r="K117" s="113">
        <f>IF('Depositos CTS'!$B161="SI",'Depositos CTS'!H161,'Depositos CTS'!H161)</f>
        <v>0</v>
      </c>
      <c r="L117" s="113">
        <f>IF('Depositos CTS'!$B161="SI",'Depositos CTS'!I161,'Depositos CTS'!I161)</f>
        <v>0</v>
      </c>
      <c r="M117" s="113">
        <f>IF('Depositos CTS'!$B161="SI",'Depositos CTS'!J161,'Depositos CTS'!J161)</f>
        <v>0</v>
      </c>
      <c r="N117" s="115" t="str">
        <f>IF('Depositos CTS'!$B161="SI",'Depositos CTS'!K161,"01/01/2000")</f>
        <v>01/01/2000</v>
      </c>
      <c r="O117" s="116" t="str">
        <f>IF('Depositos CTS'!$B161="SI",'Depositos CTS'!L161,"6")</f>
        <v>6</v>
      </c>
      <c r="P117" s="115" t="str">
        <f>IF('Depositos CTS'!$B161="SI",'Depositos CTS'!M161,"M")</f>
        <v>M</v>
      </c>
      <c r="Q117" s="115" t="str">
        <f>IF('Depositos CTS'!$B161="SI",'Depositos CTS'!X161,"04028")</f>
        <v>04028</v>
      </c>
      <c r="R117" s="113" t="str">
        <f>IF('Depositos CTS'!$B161="SI",'Depositos CTS'!Y161,"0")</f>
        <v>0</v>
      </c>
      <c r="S117" s="115" t="str">
        <f>IF('Depositos CTS'!$B161="SI",'Depositos CTS'!P161,"X")</f>
        <v>X</v>
      </c>
      <c r="T117" s="115" t="str">
        <f>IF('Depositos CTS'!$B161="SI",'Depositos CTS'!AC161,"315012200000")</f>
        <v>315012200000</v>
      </c>
      <c r="U117" s="113" t="str">
        <f>IF('Depositos CTS'!$B161="SI",'Depositos CTS'!T161,"000000")</f>
        <v>000000</v>
      </c>
      <c r="V117" s="113" t="str">
        <f>IF('Depositos CTS'!$B161="SI",'Depositos CTS'!U161,"999999999")</f>
        <v>999999999</v>
      </c>
      <c r="W117" s="113" t="str">
        <f>IF('Depositos CTS'!$B161="SI",'Depositos CTS'!V161,"xxx@xxx.xxx")</f>
        <v>xxx@xxx.xxx</v>
      </c>
      <c r="X117" s="113" t="str">
        <f>IF('Depositos CTS'!$B161="SI",'Depositos CTS'!Z161,"147")</f>
        <v>147</v>
      </c>
      <c r="Y117" s="112" t="str">
        <f>+'Depositos CTS'!AD161</f>
        <v/>
      </c>
      <c r="Z117" s="112" t="str">
        <f>+'Depositos CTS'!AE161</f>
        <v/>
      </c>
    </row>
    <row r="118" spans="1:26" x14ac:dyDescent="0.25">
      <c r="A118" s="112">
        <f>+'Depositos CTS'!A162</f>
        <v>117</v>
      </c>
      <c r="B118" s="113">
        <f>+'Depositos CTS'!B162</f>
        <v>0</v>
      </c>
      <c r="C118" s="123">
        <f>'Depositos CTS'!C162</f>
        <v>0</v>
      </c>
      <c r="D118" s="123">
        <f>'Depositos CTS'!D162</f>
        <v>0</v>
      </c>
      <c r="F118" s="114">
        <f>+'Depositos CTS'!E162</f>
        <v>0</v>
      </c>
      <c r="I118" s="114">
        <f>+'Depositos CTS'!F162</f>
        <v>0</v>
      </c>
      <c r="J118" s="113">
        <f>IF('Depositos CTS'!$B162="SI",'Depositos CTS'!G162,'Depositos CTS'!G162)</f>
        <v>0</v>
      </c>
      <c r="K118" s="113">
        <f>IF('Depositos CTS'!$B162="SI",'Depositos CTS'!H162,'Depositos CTS'!H162)</f>
        <v>0</v>
      </c>
      <c r="L118" s="113">
        <f>IF('Depositos CTS'!$B162="SI",'Depositos CTS'!I162,'Depositos CTS'!I162)</f>
        <v>0</v>
      </c>
      <c r="M118" s="113">
        <f>IF('Depositos CTS'!$B162="SI",'Depositos CTS'!J162,'Depositos CTS'!J162)</f>
        <v>0</v>
      </c>
      <c r="N118" s="115" t="str">
        <f>IF('Depositos CTS'!$B162="SI",'Depositos CTS'!K162,"01/01/2000")</f>
        <v>01/01/2000</v>
      </c>
      <c r="O118" s="116" t="str">
        <f>IF('Depositos CTS'!$B162="SI",'Depositos CTS'!L162,"6")</f>
        <v>6</v>
      </c>
      <c r="P118" s="115" t="str">
        <f>IF('Depositos CTS'!$B162="SI",'Depositos CTS'!M162,"M")</f>
        <v>M</v>
      </c>
      <c r="Q118" s="115" t="str">
        <f>IF('Depositos CTS'!$B162="SI",'Depositos CTS'!X162,"04028")</f>
        <v>04028</v>
      </c>
      <c r="R118" s="113" t="str">
        <f>IF('Depositos CTS'!$B162="SI",'Depositos CTS'!Y162,"0")</f>
        <v>0</v>
      </c>
      <c r="S118" s="115" t="str">
        <f>IF('Depositos CTS'!$B162="SI",'Depositos CTS'!P162,"X")</f>
        <v>X</v>
      </c>
      <c r="T118" s="115" t="str">
        <f>IF('Depositos CTS'!$B162="SI",'Depositos CTS'!AC162,"315012200000")</f>
        <v>315012200000</v>
      </c>
      <c r="U118" s="113" t="str">
        <f>IF('Depositos CTS'!$B162="SI",'Depositos CTS'!T162,"000000")</f>
        <v>000000</v>
      </c>
      <c r="V118" s="113" t="str">
        <f>IF('Depositos CTS'!$B162="SI",'Depositos CTS'!U162,"999999999")</f>
        <v>999999999</v>
      </c>
      <c r="W118" s="113" t="str">
        <f>IF('Depositos CTS'!$B162="SI",'Depositos CTS'!V162,"xxx@xxx.xxx")</f>
        <v>xxx@xxx.xxx</v>
      </c>
      <c r="X118" s="113" t="str">
        <f>IF('Depositos CTS'!$B162="SI",'Depositos CTS'!Z162,"147")</f>
        <v>147</v>
      </c>
      <c r="Y118" s="112" t="str">
        <f>+'Depositos CTS'!AD162</f>
        <v/>
      </c>
      <c r="Z118" s="112" t="str">
        <f>+'Depositos CTS'!AE162</f>
        <v/>
      </c>
    </row>
    <row r="119" spans="1:26" x14ac:dyDescent="0.25">
      <c r="A119" s="112">
        <f>+'Depositos CTS'!A163</f>
        <v>118</v>
      </c>
      <c r="B119" s="113">
        <f>+'Depositos CTS'!B163</f>
        <v>0</v>
      </c>
      <c r="C119" s="123">
        <f>'Depositos CTS'!C163</f>
        <v>0</v>
      </c>
      <c r="D119" s="123">
        <f>'Depositos CTS'!D163</f>
        <v>0</v>
      </c>
      <c r="F119" s="114">
        <f>+'Depositos CTS'!E163</f>
        <v>0</v>
      </c>
      <c r="I119" s="114">
        <f>+'Depositos CTS'!F163</f>
        <v>0</v>
      </c>
      <c r="J119" s="113">
        <f>IF('Depositos CTS'!$B163="SI",'Depositos CTS'!G163,'Depositos CTS'!G163)</f>
        <v>0</v>
      </c>
      <c r="K119" s="113">
        <f>IF('Depositos CTS'!$B163="SI",'Depositos CTS'!H163,'Depositos CTS'!H163)</f>
        <v>0</v>
      </c>
      <c r="L119" s="113">
        <f>IF('Depositos CTS'!$B163="SI",'Depositos CTS'!I163,'Depositos CTS'!I163)</f>
        <v>0</v>
      </c>
      <c r="M119" s="113">
        <f>IF('Depositos CTS'!$B163="SI",'Depositos CTS'!J163,'Depositos CTS'!J163)</f>
        <v>0</v>
      </c>
      <c r="N119" s="115" t="str">
        <f>IF('Depositos CTS'!$B163="SI",'Depositos CTS'!K163,"01/01/2000")</f>
        <v>01/01/2000</v>
      </c>
      <c r="O119" s="116" t="str">
        <f>IF('Depositos CTS'!$B163="SI",'Depositos CTS'!L163,"6")</f>
        <v>6</v>
      </c>
      <c r="P119" s="115" t="str">
        <f>IF('Depositos CTS'!$B163="SI",'Depositos CTS'!M163,"M")</f>
        <v>M</v>
      </c>
      <c r="Q119" s="115" t="str">
        <f>IF('Depositos CTS'!$B163="SI",'Depositos CTS'!X163,"04028")</f>
        <v>04028</v>
      </c>
      <c r="R119" s="113" t="str">
        <f>IF('Depositos CTS'!$B163="SI",'Depositos CTS'!Y163,"0")</f>
        <v>0</v>
      </c>
      <c r="S119" s="115" t="str">
        <f>IF('Depositos CTS'!$B163="SI",'Depositos CTS'!P163,"X")</f>
        <v>X</v>
      </c>
      <c r="T119" s="115" t="str">
        <f>IF('Depositos CTS'!$B163="SI",'Depositos CTS'!AC163,"315012200000")</f>
        <v>315012200000</v>
      </c>
      <c r="U119" s="113" t="str">
        <f>IF('Depositos CTS'!$B163="SI",'Depositos CTS'!T163,"000000")</f>
        <v>000000</v>
      </c>
      <c r="V119" s="113" t="str">
        <f>IF('Depositos CTS'!$B163="SI",'Depositos CTS'!U163,"999999999")</f>
        <v>999999999</v>
      </c>
      <c r="W119" s="113" t="str">
        <f>IF('Depositos CTS'!$B163="SI",'Depositos CTS'!V163,"xxx@xxx.xxx")</f>
        <v>xxx@xxx.xxx</v>
      </c>
      <c r="X119" s="113" t="str">
        <f>IF('Depositos CTS'!$B163="SI",'Depositos CTS'!Z163,"147")</f>
        <v>147</v>
      </c>
      <c r="Y119" s="112" t="str">
        <f>+'Depositos CTS'!AD163</f>
        <v/>
      </c>
      <c r="Z119" s="112" t="str">
        <f>+'Depositos CTS'!AE163</f>
        <v/>
      </c>
    </row>
    <row r="120" spans="1:26" x14ac:dyDescent="0.25">
      <c r="A120" s="112">
        <f>+'Depositos CTS'!A164</f>
        <v>119</v>
      </c>
      <c r="B120" s="113">
        <f>+'Depositos CTS'!B164</f>
        <v>0</v>
      </c>
      <c r="C120" s="123">
        <f>'Depositos CTS'!C164</f>
        <v>0</v>
      </c>
      <c r="D120" s="123">
        <f>'Depositos CTS'!D164</f>
        <v>0</v>
      </c>
      <c r="F120" s="114">
        <f>+'Depositos CTS'!E164</f>
        <v>0</v>
      </c>
      <c r="I120" s="114">
        <f>+'Depositos CTS'!F164</f>
        <v>0</v>
      </c>
      <c r="J120" s="113">
        <f>IF('Depositos CTS'!$B164="SI",'Depositos CTS'!G164,'Depositos CTS'!G164)</f>
        <v>0</v>
      </c>
      <c r="K120" s="113">
        <f>IF('Depositos CTS'!$B164="SI",'Depositos CTS'!H164,'Depositos CTS'!H164)</f>
        <v>0</v>
      </c>
      <c r="L120" s="113">
        <f>IF('Depositos CTS'!$B164="SI",'Depositos CTS'!I164,'Depositos CTS'!I164)</f>
        <v>0</v>
      </c>
      <c r="M120" s="113">
        <f>IF('Depositos CTS'!$B164="SI",'Depositos CTS'!J164,'Depositos CTS'!J164)</f>
        <v>0</v>
      </c>
      <c r="N120" s="115" t="str">
        <f>IF('Depositos CTS'!$B164="SI",'Depositos CTS'!K164,"01/01/2000")</f>
        <v>01/01/2000</v>
      </c>
      <c r="O120" s="116" t="str">
        <f>IF('Depositos CTS'!$B164="SI",'Depositos CTS'!L164,"6")</f>
        <v>6</v>
      </c>
      <c r="P120" s="115" t="str">
        <f>IF('Depositos CTS'!$B164="SI",'Depositos CTS'!M164,"M")</f>
        <v>M</v>
      </c>
      <c r="Q120" s="115" t="str">
        <f>IF('Depositos CTS'!$B164="SI",'Depositos CTS'!X164,"04028")</f>
        <v>04028</v>
      </c>
      <c r="R120" s="113" t="str">
        <f>IF('Depositos CTS'!$B164="SI",'Depositos CTS'!Y164,"0")</f>
        <v>0</v>
      </c>
      <c r="S120" s="115" t="str">
        <f>IF('Depositos CTS'!$B164="SI",'Depositos CTS'!P164,"X")</f>
        <v>X</v>
      </c>
      <c r="T120" s="115" t="str">
        <f>IF('Depositos CTS'!$B164="SI",'Depositos CTS'!AC164,"315012200000")</f>
        <v>315012200000</v>
      </c>
      <c r="U120" s="113" t="str">
        <f>IF('Depositos CTS'!$B164="SI",'Depositos CTS'!T164,"000000")</f>
        <v>000000</v>
      </c>
      <c r="V120" s="113" t="str">
        <f>IF('Depositos CTS'!$B164="SI",'Depositos CTS'!U164,"999999999")</f>
        <v>999999999</v>
      </c>
      <c r="W120" s="113" t="str">
        <f>IF('Depositos CTS'!$B164="SI",'Depositos CTS'!V164,"xxx@xxx.xxx")</f>
        <v>xxx@xxx.xxx</v>
      </c>
      <c r="X120" s="113" t="str">
        <f>IF('Depositos CTS'!$B164="SI",'Depositos CTS'!Z164,"147")</f>
        <v>147</v>
      </c>
      <c r="Y120" s="112" t="str">
        <f>+'Depositos CTS'!AD164</f>
        <v/>
      </c>
      <c r="Z120" s="112" t="str">
        <f>+'Depositos CTS'!AE164</f>
        <v/>
      </c>
    </row>
    <row r="121" spans="1:26" x14ac:dyDescent="0.25">
      <c r="A121" s="112">
        <f>+'Depositos CTS'!A165</f>
        <v>120</v>
      </c>
      <c r="B121" s="113">
        <f>+'Depositos CTS'!B165</f>
        <v>0</v>
      </c>
      <c r="C121" s="123">
        <f>'Depositos CTS'!C165</f>
        <v>0</v>
      </c>
      <c r="D121" s="123">
        <f>'Depositos CTS'!D165</f>
        <v>0</v>
      </c>
      <c r="F121" s="114">
        <f>+'Depositos CTS'!E165</f>
        <v>0</v>
      </c>
      <c r="I121" s="114">
        <f>+'Depositos CTS'!F165</f>
        <v>0</v>
      </c>
      <c r="J121" s="113">
        <f>IF('Depositos CTS'!$B165="SI",'Depositos CTS'!G165,'Depositos CTS'!G165)</f>
        <v>0</v>
      </c>
      <c r="K121" s="113">
        <f>IF('Depositos CTS'!$B165="SI",'Depositos CTS'!H165,'Depositos CTS'!H165)</f>
        <v>0</v>
      </c>
      <c r="L121" s="113">
        <f>IF('Depositos CTS'!$B165="SI",'Depositos CTS'!I165,'Depositos CTS'!I165)</f>
        <v>0</v>
      </c>
      <c r="M121" s="113">
        <f>IF('Depositos CTS'!$B165="SI",'Depositos CTS'!J165,'Depositos CTS'!J165)</f>
        <v>0</v>
      </c>
      <c r="N121" s="115" t="str">
        <f>IF('Depositos CTS'!$B165="SI",'Depositos CTS'!K165,"01/01/2000")</f>
        <v>01/01/2000</v>
      </c>
      <c r="O121" s="116" t="str">
        <f>IF('Depositos CTS'!$B165="SI",'Depositos CTS'!L165,"6")</f>
        <v>6</v>
      </c>
      <c r="P121" s="115" t="str">
        <f>IF('Depositos CTS'!$B165="SI",'Depositos CTS'!M165,"M")</f>
        <v>M</v>
      </c>
      <c r="Q121" s="115" t="str">
        <f>IF('Depositos CTS'!$B165="SI",'Depositos CTS'!X165,"04028")</f>
        <v>04028</v>
      </c>
      <c r="R121" s="113" t="str">
        <f>IF('Depositos CTS'!$B165="SI",'Depositos CTS'!Y165,"0")</f>
        <v>0</v>
      </c>
      <c r="S121" s="115" t="str">
        <f>IF('Depositos CTS'!$B165="SI",'Depositos CTS'!P165,"X")</f>
        <v>X</v>
      </c>
      <c r="T121" s="115" t="str">
        <f>IF('Depositos CTS'!$B165="SI",'Depositos CTS'!AC165,"315012200000")</f>
        <v>315012200000</v>
      </c>
      <c r="U121" s="113" t="str">
        <f>IF('Depositos CTS'!$B165="SI",'Depositos CTS'!T165,"000000")</f>
        <v>000000</v>
      </c>
      <c r="V121" s="113" t="str">
        <f>IF('Depositos CTS'!$B165="SI",'Depositos CTS'!U165,"999999999")</f>
        <v>999999999</v>
      </c>
      <c r="W121" s="113" t="str">
        <f>IF('Depositos CTS'!$B165="SI",'Depositos CTS'!V165,"xxx@xxx.xxx")</f>
        <v>xxx@xxx.xxx</v>
      </c>
      <c r="X121" s="113" t="str">
        <f>IF('Depositos CTS'!$B165="SI",'Depositos CTS'!Z165,"147")</f>
        <v>147</v>
      </c>
      <c r="Y121" s="112" t="str">
        <f>+'Depositos CTS'!AD165</f>
        <v/>
      </c>
      <c r="Z121" s="112" t="str">
        <f>+'Depositos CTS'!AE165</f>
        <v/>
      </c>
    </row>
    <row r="122" spans="1:26" x14ac:dyDescent="0.25">
      <c r="A122" s="112">
        <f>+'Depositos CTS'!A166</f>
        <v>121</v>
      </c>
      <c r="B122" s="113">
        <f>+'Depositos CTS'!B166</f>
        <v>0</v>
      </c>
      <c r="C122" s="123">
        <f>'Depositos CTS'!C166</f>
        <v>0</v>
      </c>
      <c r="D122" s="123">
        <f>'Depositos CTS'!D166</f>
        <v>0</v>
      </c>
      <c r="F122" s="114">
        <f>+'Depositos CTS'!E166</f>
        <v>0</v>
      </c>
      <c r="I122" s="114">
        <f>+'Depositos CTS'!F166</f>
        <v>0</v>
      </c>
      <c r="J122" s="113">
        <f>IF('Depositos CTS'!$B166="SI",'Depositos CTS'!G166,'Depositos CTS'!G166)</f>
        <v>0</v>
      </c>
      <c r="K122" s="113">
        <f>IF('Depositos CTS'!$B166="SI",'Depositos CTS'!H166,'Depositos CTS'!H166)</f>
        <v>0</v>
      </c>
      <c r="L122" s="113">
        <f>IF('Depositos CTS'!$B166="SI",'Depositos CTS'!I166,'Depositos CTS'!I166)</f>
        <v>0</v>
      </c>
      <c r="M122" s="113">
        <f>IF('Depositos CTS'!$B166="SI",'Depositos CTS'!J166,'Depositos CTS'!J166)</f>
        <v>0</v>
      </c>
      <c r="N122" s="115" t="str">
        <f>IF('Depositos CTS'!$B166="SI",'Depositos CTS'!K166,"01/01/2000")</f>
        <v>01/01/2000</v>
      </c>
      <c r="O122" s="116" t="str">
        <f>IF('Depositos CTS'!$B166="SI",'Depositos CTS'!L166,"6")</f>
        <v>6</v>
      </c>
      <c r="P122" s="115" t="str">
        <f>IF('Depositos CTS'!$B166="SI",'Depositos CTS'!M166,"M")</f>
        <v>M</v>
      </c>
      <c r="Q122" s="115" t="str">
        <f>IF('Depositos CTS'!$B166="SI",'Depositos CTS'!X166,"04028")</f>
        <v>04028</v>
      </c>
      <c r="R122" s="113" t="str">
        <f>IF('Depositos CTS'!$B166="SI",'Depositos CTS'!Y166,"0")</f>
        <v>0</v>
      </c>
      <c r="S122" s="115" t="str">
        <f>IF('Depositos CTS'!$B166="SI",'Depositos CTS'!P166,"X")</f>
        <v>X</v>
      </c>
      <c r="T122" s="115" t="str">
        <f>IF('Depositos CTS'!$B166="SI",'Depositos CTS'!AC166,"315012200000")</f>
        <v>315012200000</v>
      </c>
      <c r="U122" s="113" t="str">
        <f>IF('Depositos CTS'!$B166="SI",'Depositos CTS'!T166,"000000")</f>
        <v>000000</v>
      </c>
      <c r="V122" s="113" t="str">
        <f>IF('Depositos CTS'!$B166="SI",'Depositos CTS'!U166,"999999999")</f>
        <v>999999999</v>
      </c>
      <c r="W122" s="113" t="str">
        <f>IF('Depositos CTS'!$B166="SI",'Depositos CTS'!V166,"xxx@xxx.xxx")</f>
        <v>xxx@xxx.xxx</v>
      </c>
      <c r="X122" s="113" t="str">
        <f>IF('Depositos CTS'!$B166="SI",'Depositos CTS'!Z166,"147")</f>
        <v>147</v>
      </c>
      <c r="Y122" s="112" t="str">
        <f>+'Depositos CTS'!AD166</f>
        <v/>
      </c>
      <c r="Z122" s="112" t="str">
        <f>+'Depositos CTS'!AE166</f>
        <v/>
      </c>
    </row>
    <row r="123" spans="1:26" x14ac:dyDescent="0.25">
      <c r="A123" s="112">
        <f>+'Depositos CTS'!A167</f>
        <v>122</v>
      </c>
      <c r="B123" s="113">
        <f>+'Depositos CTS'!B167</f>
        <v>0</v>
      </c>
      <c r="C123" s="123">
        <f>'Depositos CTS'!C167</f>
        <v>0</v>
      </c>
      <c r="D123" s="123">
        <f>'Depositos CTS'!D167</f>
        <v>0</v>
      </c>
      <c r="F123" s="114">
        <f>+'Depositos CTS'!E167</f>
        <v>0</v>
      </c>
      <c r="I123" s="114">
        <f>+'Depositos CTS'!F167</f>
        <v>0</v>
      </c>
      <c r="J123" s="113">
        <f>IF('Depositos CTS'!$B167="SI",'Depositos CTS'!G167,'Depositos CTS'!G167)</f>
        <v>0</v>
      </c>
      <c r="K123" s="113">
        <f>IF('Depositos CTS'!$B167="SI",'Depositos CTS'!H167,'Depositos CTS'!H167)</f>
        <v>0</v>
      </c>
      <c r="L123" s="113">
        <f>IF('Depositos CTS'!$B167="SI",'Depositos CTS'!I167,'Depositos CTS'!I167)</f>
        <v>0</v>
      </c>
      <c r="M123" s="113">
        <f>IF('Depositos CTS'!$B167="SI",'Depositos CTS'!J167,'Depositos CTS'!J167)</f>
        <v>0</v>
      </c>
      <c r="N123" s="115" t="str">
        <f>IF('Depositos CTS'!$B167="SI",'Depositos CTS'!K167,"01/01/2000")</f>
        <v>01/01/2000</v>
      </c>
      <c r="O123" s="116" t="str">
        <f>IF('Depositos CTS'!$B167="SI",'Depositos CTS'!L167,"6")</f>
        <v>6</v>
      </c>
      <c r="P123" s="115" t="str">
        <f>IF('Depositos CTS'!$B167="SI",'Depositos CTS'!M167,"M")</f>
        <v>M</v>
      </c>
      <c r="Q123" s="115" t="str">
        <f>IF('Depositos CTS'!$B167="SI",'Depositos CTS'!X167,"04028")</f>
        <v>04028</v>
      </c>
      <c r="R123" s="113" t="str">
        <f>IF('Depositos CTS'!$B167="SI",'Depositos CTS'!Y167,"0")</f>
        <v>0</v>
      </c>
      <c r="S123" s="115" t="str">
        <f>IF('Depositos CTS'!$B167="SI",'Depositos CTS'!P167,"X")</f>
        <v>X</v>
      </c>
      <c r="T123" s="115" t="str">
        <f>IF('Depositos CTS'!$B167="SI",'Depositos CTS'!AC167,"315012200000")</f>
        <v>315012200000</v>
      </c>
      <c r="U123" s="113" t="str">
        <f>IF('Depositos CTS'!$B167="SI",'Depositos CTS'!T167,"000000")</f>
        <v>000000</v>
      </c>
      <c r="V123" s="113" t="str">
        <f>IF('Depositos CTS'!$B167="SI",'Depositos CTS'!U167,"999999999")</f>
        <v>999999999</v>
      </c>
      <c r="W123" s="113" t="str">
        <f>IF('Depositos CTS'!$B167="SI",'Depositos CTS'!V167,"xxx@xxx.xxx")</f>
        <v>xxx@xxx.xxx</v>
      </c>
      <c r="X123" s="113" t="str">
        <f>IF('Depositos CTS'!$B167="SI",'Depositos CTS'!Z167,"147")</f>
        <v>147</v>
      </c>
      <c r="Y123" s="112" t="str">
        <f>+'Depositos CTS'!AD167</f>
        <v/>
      </c>
      <c r="Z123" s="112" t="str">
        <f>+'Depositos CTS'!AE167</f>
        <v/>
      </c>
    </row>
    <row r="124" spans="1:26" x14ac:dyDescent="0.25">
      <c r="A124" s="112">
        <f>+'Depositos CTS'!A168</f>
        <v>123</v>
      </c>
      <c r="B124" s="113">
        <f>+'Depositos CTS'!B168</f>
        <v>0</v>
      </c>
      <c r="C124" s="123">
        <f>'Depositos CTS'!C168</f>
        <v>0</v>
      </c>
      <c r="D124" s="123">
        <f>'Depositos CTS'!D168</f>
        <v>0</v>
      </c>
      <c r="F124" s="114">
        <f>+'Depositos CTS'!E168</f>
        <v>0</v>
      </c>
      <c r="I124" s="114">
        <f>+'Depositos CTS'!F168</f>
        <v>0</v>
      </c>
      <c r="J124" s="113">
        <f>IF('Depositos CTS'!$B168="SI",'Depositos CTS'!G168,'Depositos CTS'!G168)</f>
        <v>0</v>
      </c>
      <c r="K124" s="113">
        <f>IF('Depositos CTS'!$B168="SI",'Depositos CTS'!H168,'Depositos CTS'!H168)</f>
        <v>0</v>
      </c>
      <c r="L124" s="113">
        <f>IF('Depositos CTS'!$B168="SI",'Depositos CTS'!I168,'Depositos CTS'!I168)</f>
        <v>0</v>
      </c>
      <c r="M124" s="113">
        <f>IF('Depositos CTS'!$B168="SI",'Depositos CTS'!J168,'Depositos CTS'!J168)</f>
        <v>0</v>
      </c>
      <c r="N124" s="115" t="str">
        <f>IF('Depositos CTS'!$B168="SI",'Depositos CTS'!K168,"01/01/2000")</f>
        <v>01/01/2000</v>
      </c>
      <c r="O124" s="116" t="str">
        <f>IF('Depositos CTS'!$B168="SI",'Depositos CTS'!L168,"6")</f>
        <v>6</v>
      </c>
      <c r="P124" s="115" t="str">
        <f>IF('Depositos CTS'!$B168="SI",'Depositos CTS'!M168,"M")</f>
        <v>M</v>
      </c>
      <c r="Q124" s="115" t="str">
        <f>IF('Depositos CTS'!$B168="SI",'Depositos CTS'!X168,"04028")</f>
        <v>04028</v>
      </c>
      <c r="R124" s="113" t="str">
        <f>IF('Depositos CTS'!$B168="SI",'Depositos CTS'!Y168,"0")</f>
        <v>0</v>
      </c>
      <c r="S124" s="115" t="str">
        <f>IF('Depositos CTS'!$B168="SI",'Depositos CTS'!P168,"X")</f>
        <v>X</v>
      </c>
      <c r="T124" s="115" t="str">
        <f>IF('Depositos CTS'!$B168="SI",'Depositos CTS'!AC168,"315012200000")</f>
        <v>315012200000</v>
      </c>
      <c r="U124" s="113" t="str">
        <f>IF('Depositos CTS'!$B168="SI",'Depositos CTS'!T168,"000000")</f>
        <v>000000</v>
      </c>
      <c r="V124" s="113" t="str">
        <f>IF('Depositos CTS'!$B168="SI",'Depositos CTS'!U168,"999999999")</f>
        <v>999999999</v>
      </c>
      <c r="W124" s="113" t="str">
        <f>IF('Depositos CTS'!$B168="SI",'Depositos CTS'!V168,"xxx@xxx.xxx")</f>
        <v>xxx@xxx.xxx</v>
      </c>
      <c r="X124" s="113" t="str">
        <f>IF('Depositos CTS'!$B168="SI",'Depositos CTS'!Z168,"147")</f>
        <v>147</v>
      </c>
      <c r="Y124" s="112" t="str">
        <f>+'Depositos CTS'!AD168</f>
        <v/>
      </c>
      <c r="Z124" s="112" t="str">
        <f>+'Depositos CTS'!AE168</f>
        <v/>
      </c>
    </row>
    <row r="125" spans="1:26" x14ac:dyDescent="0.25">
      <c r="A125" s="112">
        <f>+'Depositos CTS'!A169</f>
        <v>124</v>
      </c>
      <c r="B125" s="113">
        <f>+'Depositos CTS'!B169</f>
        <v>0</v>
      </c>
      <c r="C125" s="123">
        <f>'Depositos CTS'!C169</f>
        <v>0</v>
      </c>
      <c r="D125" s="123">
        <f>'Depositos CTS'!D169</f>
        <v>0</v>
      </c>
      <c r="F125" s="114">
        <f>+'Depositos CTS'!E169</f>
        <v>0</v>
      </c>
      <c r="I125" s="114">
        <f>+'Depositos CTS'!F169</f>
        <v>0</v>
      </c>
      <c r="J125" s="113">
        <f>IF('Depositos CTS'!$B169="SI",'Depositos CTS'!G169,'Depositos CTS'!G169)</f>
        <v>0</v>
      </c>
      <c r="K125" s="113">
        <f>IF('Depositos CTS'!$B169="SI",'Depositos CTS'!H169,'Depositos CTS'!H169)</f>
        <v>0</v>
      </c>
      <c r="L125" s="113">
        <f>IF('Depositos CTS'!$B169="SI",'Depositos CTS'!I169,'Depositos CTS'!I169)</f>
        <v>0</v>
      </c>
      <c r="M125" s="113">
        <f>IF('Depositos CTS'!$B169="SI",'Depositos CTS'!J169,'Depositos CTS'!J169)</f>
        <v>0</v>
      </c>
      <c r="N125" s="115" t="str">
        <f>IF('Depositos CTS'!$B169="SI",'Depositos CTS'!K169,"01/01/2000")</f>
        <v>01/01/2000</v>
      </c>
      <c r="O125" s="116" t="str">
        <f>IF('Depositos CTS'!$B169="SI",'Depositos CTS'!L169,"6")</f>
        <v>6</v>
      </c>
      <c r="P125" s="115" t="str">
        <f>IF('Depositos CTS'!$B169="SI",'Depositos CTS'!M169,"M")</f>
        <v>M</v>
      </c>
      <c r="Q125" s="115" t="str">
        <f>IF('Depositos CTS'!$B169="SI",'Depositos CTS'!X169,"04028")</f>
        <v>04028</v>
      </c>
      <c r="R125" s="113" t="str">
        <f>IF('Depositos CTS'!$B169="SI",'Depositos CTS'!Y169,"0")</f>
        <v>0</v>
      </c>
      <c r="S125" s="115" t="str">
        <f>IF('Depositos CTS'!$B169="SI",'Depositos CTS'!P169,"X")</f>
        <v>X</v>
      </c>
      <c r="T125" s="115" t="str">
        <f>IF('Depositos CTS'!$B169="SI",'Depositos CTS'!AC169,"315012200000")</f>
        <v>315012200000</v>
      </c>
      <c r="U125" s="113" t="str">
        <f>IF('Depositos CTS'!$B169="SI",'Depositos CTS'!T169,"000000")</f>
        <v>000000</v>
      </c>
      <c r="V125" s="113" t="str">
        <f>IF('Depositos CTS'!$B169="SI",'Depositos CTS'!U169,"999999999")</f>
        <v>999999999</v>
      </c>
      <c r="W125" s="113" t="str">
        <f>IF('Depositos CTS'!$B169="SI",'Depositos CTS'!V169,"xxx@xxx.xxx")</f>
        <v>xxx@xxx.xxx</v>
      </c>
      <c r="X125" s="113" t="str">
        <f>IF('Depositos CTS'!$B169="SI",'Depositos CTS'!Z169,"147")</f>
        <v>147</v>
      </c>
      <c r="Y125" s="112" t="str">
        <f>+'Depositos CTS'!AD169</f>
        <v/>
      </c>
      <c r="Z125" s="112" t="str">
        <f>+'Depositos CTS'!AE169</f>
        <v/>
      </c>
    </row>
    <row r="126" spans="1:26" x14ac:dyDescent="0.25">
      <c r="A126" s="112">
        <f>+'Depositos CTS'!A170</f>
        <v>125</v>
      </c>
      <c r="B126" s="113">
        <f>+'Depositos CTS'!B170</f>
        <v>0</v>
      </c>
      <c r="C126" s="123">
        <f>'Depositos CTS'!C170</f>
        <v>0</v>
      </c>
      <c r="D126" s="123">
        <f>'Depositos CTS'!D170</f>
        <v>0</v>
      </c>
      <c r="F126" s="114">
        <f>+'Depositos CTS'!E170</f>
        <v>0</v>
      </c>
      <c r="I126" s="114">
        <f>+'Depositos CTS'!F170</f>
        <v>0</v>
      </c>
      <c r="J126" s="113">
        <f>IF('Depositos CTS'!$B170="SI",'Depositos CTS'!G170,'Depositos CTS'!G170)</f>
        <v>0</v>
      </c>
      <c r="K126" s="113">
        <f>IF('Depositos CTS'!$B170="SI",'Depositos CTS'!H170,'Depositos CTS'!H170)</f>
        <v>0</v>
      </c>
      <c r="L126" s="113">
        <f>IF('Depositos CTS'!$B170="SI",'Depositos CTS'!I170,'Depositos CTS'!I170)</f>
        <v>0</v>
      </c>
      <c r="M126" s="113">
        <f>IF('Depositos CTS'!$B170="SI",'Depositos CTS'!J170,'Depositos CTS'!J170)</f>
        <v>0</v>
      </c>
      <c r="N126" s="115" t="str">
        <f>IF('Depositos CTS'!$B170="SI",'Depositos CTS'!K170,"01/01/2000")</f>
        <v>01/01/2000</v>
      </c>
      <c r="O126" s="116" t="str">
        <f>IF('Depositos CTS'!$B170="SI",'Depositos CTS'!L170,"6")</f>
        <v>6</v>
      </c>
      <c r="P126" s="115" t="str">
        <f>IF('Depositos CTS'!$B170="SI",'Depositos CTS'!M170,"M")</f>
        <v>M</v>
      </c>
      <c r="Q126" s="115" t="str">
        <f>IF('Depositos CTS'!$B170="SI",'Depositos CTS'!X170,"04028")</f>
        <v>04028</v>
      </c>
      <c r="R126" s="113" t="str">
        <f>IF('Depositos CTS'!$B170="SI",'Depositos CTS'!Y170,"0")</f>
        <v>0</v>
      </c>
      <c r="S126" s="115" t="str">
        <f>IF('Depositos CTS'!$B170="SI",'Depositos CTS'!P170,"X")</f>
        <v>X</v>
      </c>
      <c r="T126" s="115" t="str">
        <f>IF('Depositos CTS'!$B170="SI",'Depositos CTS'!AC170,"315012200000")</f>
        <v>315012200000</v>
      </c>
      <c r="U126" s="113" t="str">
        <f>IF('Depositos CTS'!$B170="SI",'Depositos CTS'!T170,"000000")</f>
        <v>000000</v>
      </c>
      <c r="V126" s="113" t="str">
        <f>IF('Depositos CTS'!$B170="SI",'Depositos CTS'!U170,"999999999")</f>
        <v>999999999</v>
      </c>
      <c r="W126" s="113" t="str">
        <f>IF('Depositos CTS'!$B170="SI",'Depositos CTS'!V170,"xxx@xxx.xxx")</f>
        <v>xxx@xxx.xxx</v>
      </c>
      <c r="X126" s="113" t="str">
        <f>IF('Depositos CTS'!$B170="SI",'Depositos CTS'!Z170,"147")</f>
        <v>147</v>
      </c>
      <c r="Y126" s="112" t="str">
        <f>+'Depositos CTS'!AD170</f>
        <v/>
      </c>
      <c r="Z126" s="112" t="str">
        <f>+'Depositos CTS'!AE170</f>
        <v/>
      </c>
    </row>
    <row r="127" spans="1:26" x14ac:dyDescent="0.25">
      <c r="A127" s="112">
        <f>+'Depositos CTS'!A171</f>
        <v>126</v>
      </c>
      <c r="B127" s="113">
        <f>+'Depositos CTS'!B171</f>
        <v>0</v>
      </c>
      <c r="C127" s="123">
        <f>'Depositos CTS'!C171</f>
        <v>0</v>
      </c>
      <c r="D127" s="123">
        <f>'Depositos CTS'!D171</f>
        <v>0</v>
      </c>
      <c r="F127" s="114">
        <f>+'Depositos CTS'!E171</f>
        <v>0</v>
      </c>
      <c r="I127" s="114">
        <f>+'Depositos CTS'!F171</f>
        <v>0</v>
      </c>
      <c r="J127" s="113">
        <f>IF('Depositos CTS'!$B171="SI",'Depositos CTS'!G171,'Depositos CTS'!G171)</f>
        <v>0</v>
      </c>
      <c r="K127" s="113">
        <f>IF('Depositos CTS'!$B171="SI",'Depositos CTS'!H171,'Depositos CTS'!H171)</f>
        <v>0</v>
      </c>
      <c r="L127" s="113">
        <f>IF('Depositos CTS'!$B171="SI",'Depositos CTS'!I171,'Depositos CTS'!I171)</f>
        <v>0</v>
      </c>
      <c r="M127" s="113">
        <f>IF('Depositos CTS'!$B171="SI",'Depositos CTS'!J171,'Depositos CTS'!J171)</f>
        <v>0</v>
      </c>
      <c r="N127" s="115" t="str">
        <f>IF('Depositos CTS'!$B171="SI",'Depositos CTS'!K171,"01/01/2000")</f>
        <v>01/01/2000</v>
      </c>
      <c r="O127" s="116" t="str">
        <f>IF('Depositos CTS'!$B171="SI",'Depositos CTS'!L171,"6")</f>
        <v>6</v>
      </c>
      <c r="P127" s="115" t="str">
        <f>IF('Depositos CTS'!$B171="SI",'Depositos CTS'!M171,"M")</f>
        <v>M</v>
      </c>
      <c r="Q127" s="115" t="str">
        <f>IF('Depositos CTS'!$B171="SI",'Depositos CTS'!X171,"04028")</f>
        <v>04028</v>
      </c>
      <c r="R127" s="113" t="str">
        <f>IF('Depositos CTS'!$B171="SI",'Depositos CTS'!Y171,"0")</f>
        <v>0</v>
      </c>
      <c r="S127" s="115" t="str">
        <f>IF('Depositos CTS'!$B171="SI",'Depositos CTS'!P171,"X")</f>
        <v>X</v>
      </c>
      <c r="T127" s="115" t="str">
        <f>IF('Depositos CTS'!$B171="SI",'Depositos CTS'!AC171,"315012200000")</f>
        <v>315012200000</v>
      </c>
      <c r="U127" s="113" t="str">
        <f>IF('Depositos CTS'!$B171="SI",'Depositos CTS'!T171,"000000")</f>
        <v>000000</v>
      </c>
      <c r="V127" s="113" t="str">
        <f>IF('Depositos CTS'!$B171="SI",'Depositos CTS'!U171,"999999999")</f>
        <v>999999999</v>
      </c>
      <c r="W127" s="113" t="str">
        <f>IF('Depositos CTS'!$B171="SI",'Depositos CTS'!V171,"xxx@xxx.xxx")</f>
        <v>xxx@xxx.xxx</v>
      </c>
      <c r="X127" s="113" t="str">
        <f>IF('Depositos CTS'!$B171="SI",'Depositos CTS'!Z171,"147")</f>
        <v>147</v>
      </c>
      <c r="Y127" s="112" t="str">
        <f>+'Depositos CTS'!AD171</f>
        <v/>
      </c>
      <c r="Z127" s="112" t="str">
        <f>+'Depositos CTS'!AE171</f>
        <v/>
      </c>
    </row>
    <row r="128" spans="1:26" x14ac:dyDescent="0.25">
      <c r="A128" s="112">
        <f>+'Depositos CTS'!A172</f>
        <v>127</v>
      </c>
      <c r="B128" s="113">
        <f>+'Depositos CTS'!B172</f>
        <v>0</v>
      </c>
      <c r="C128" s="123">
        <f>'Depositos CTS'!C172</f>
        <v>0</v>
      </c>
      <c r="D128" s="123">
        <f>'Depositos CTS'!D172</f>
        <v>0</v>
      </c>
      <c r="F128" s="114">
        <f>+'Depositos CTS'!E172</f>
        <v>0</v>
      </c>
      <c r="I128" s="114">
        <f>+'Depositos CTS'!F172</f>
        <v>0</v>
      </c>
      <c r="J128" s="113">
        <f>IF('Depositos CTS'!$B172="SI",'Depositos CTS'!G172,'Depositos CTS'!G172)</f>
        <v>0</v>
      </c>
      <c r="K128" s="113">
        <f>IF('Depositos CTS'!$B172="SI",'Depositos CTS'!H172,'Depositos CTS'!H172)</f>
        <v>0</v>
      </c>
      <c r="L128" s="113">
        <f>IF('Depositos CTS'!$B172="SI",'Depositos CTS'!I172,'Depositos CTS'!I172)</f>
        <v>0</v>
      </c>
      <c r="M128" s="113">
        <f>IF('Depositos CTS'!$B172="SI",'Depositos CTS'!J172,'Depositos CTS'!J172)</f>
        <v>0</v>
      </c>
      <c r="N128" s="115" t="str">
        <f>IF('Depositos CTS'!$B172="SI",'Depositos CTS'!K172,"01/01/2000")</f>
        <v>01/01/2000</v>
      </c>
      <c r="O128" s="116" t="str">
        <f>IF('Depositos CTS'!$B172="SI",'Depositos CTS'!L172,"6")</f>
        <v>6</v>
      </c>
      <c r="P128" s="115" t="str">
        <f>IF('Depositos CTS'!$B172="SI",'Depositos CTS'!M172,"M")</f>
        <v>M</v>
      </c>
      <c r="Q128" s="115" t="str">
        <f>IF('Depositos CTS'!$B172="SI",'Depositos CTS'!X172,"04028")</f>
        <v>04028</v>
      </c>
      <c r="R128" s="113" t="str">
        <f>IF('Depositos CTS'!$B172="SI",'Depositos CTS'!Y172,"0")</f>
        <v>0</v>
      </c>
      <c r="S128" s="115" t="str">
        <f>IF('Depositos CTS'!$B172="SI",'Depositos CTS'!P172,"X")</f>
        <v>X</v>
      </c>
      <c r="T128" s="115" t="str">
        <f>IF('Depositos CTS'!$B172="SI",'Depositos CTS'!AC172,"315012200000")</f>
        <v>315012200000</v>
      </c>
      <c r="U128" s="113" t="str">
        <f>IF('Depositos CTS'!$B172="SI",'Depositos CTS'!T172,"000000")</f>
        <v>000000</v>
      </c>
      <c r="V128" s="113" t="str">
        <f>IF('Depositos CTS'!$B172="SI",'Depositos CTS'!U172,"999999999")</f>
        <v>999999999</v>
      </c>
      <c r="W128" s="113" t="str">
        <f>IF('Depositos CTS'!$B172="SI",'Depositos CTS'!V172,"xxx@xxx.xxx")</f>
        <v>xxx@xxx.xxx</v>
      </c>
      <c r="X128" s="113" t="str">
        <f>IF('Depositos CTS'!$B172="SI",'Depositos CTS'!Z172,"147")</f>
        <v>147</v>
      </c>
      <c r="Y128" s="112" t="str">
        <f>+'Depositos CTS'!AD172</f>
        <v/>
      </c>
      <c r="Z128" s="112" t="str">
        <f>+'Depositos CTS'!AE172</f>
        <v/>
      </c>
    </row>
    <row r="129" spans="1:26" x14ac:dyDescent="0.25">
      <c r="A129" s="112">
        <f>+'Depositos CTS'!A173</f>
        <v>128</v>
      </c>
      <c r="B129" s="113">
        <f>+'Depositos CTS'!B173</f>
        <v>0</v>
      </c>
      <c r="C129" s="123">
        <f>'Depositos CTS'!C173</f>
        <v>0</v>
      </c>
      <c r="D129" s="123">
        <f>'Depositos CTS'!D173</f>
        <v>0</v>
      </c>
      <c r="F129" s="114">
        <f>+'Depositos CTS'!E173</f>
        <v>0</v>
      </c>
      <c r="I129" s="114">
        <f>+'Depositos CTS'!F173</f>
        <v>0</v>
      </c>
      <c r="J129" s="113">
        <f>IF('Depositos CTS'!$B173="SI",'Depositos CTS'!G173,'Depositos CTS'!G173)</f>
        <v>0</v>
      </c>
      <c r="K129" s="113">
        <f>IF('Depositos CTS'!$B173="SI",'Depositos CTS'!H173,'Depositos CTS'!H173)</f>
        <v>0</v>
      </c>
      <c r="L129" s="113">
        <f>IF('Depositos CTS'!$B173="SI",'Depositos CTS'!I173,'Depositos CTS'!I173)</f>
        <v>0</v>
      </c>
      <c r="M129" s="113">
        <f>IF('Depositos CTS'!$B173="SI",'Depositos CTS'!J173,'Depositos CTS'!J173)</f>
        <v>0</v>
      </c>
      <c r="N129" s="115" t="str">
        <f>IF('Depositos CTS'!$B173="SI",'Depositos CTS'!K173,"01/01/2000")</f>
        <v>01/01/2000</v>
      </c>
      <c r="O129" s="116" t="str">
        <f>IF('Depositos CTS'!$B173="SI",'Depositos CTS'!L173,"6")</f>
        <v>6</v>
      </c>
      <c r="P129" s="115" t="str">
        <f>IF('Depositos CTS'!$B173="SI",'Depositos CTS'!M173,"M")</f>
        <v>M</v>
      </c>
      <c r="Q129" s="115" t="str">
        <f>IF('Depositos CTS'!$B173="SI",'Depositos CTS'!X173,"04028")</f>
        <v>04028</v>
      </c>
      <c r="R129" s="113" t="str">
        <f>IF('Depositos CTS'!$B173="SI",'Depositos CTS'!Y173,"0")</f>
        <v>0</v>
      </c>
      <c r="S129" s="115" t="str">
        <f>IF('Depositos CTS'!$B173="SI",'Depositos CTS'!P173,"X")</f>
        <v>X</v>
      </c>
      <c r="T129" s="115" t="str">
        <f>IF('Depositos CTS'!$B173="SI",'Depositos CTS'!AC173,"315012200000")</f>
        <v>315012200000</v>
      </c>
      <c r="U129" s="113" t="str">
        <f>IF('Depositos CTS'!$B173="SI",'Depositos CTS'!T173,"000000")</f>
        <v>000000</v>
      </c>
      <c r="V129" s="113" t="str">
        <f>IF('Depositos CTS'!$B173="SI",'Depositos CTS'!U173,"999999999")</f>
        <v>999999999</v>
      </c>
      <c r="W129" s="113" t="str">
        <f>IF('Depositos CTS'!$B173="SI",'Depositos CTS'!V173,"xxx@xxx.xxx")</f>
        <v>xxx@xxx.xxx</v>
      </c>
      <c r="X129" s="113" t="str">
        <f>IF('Depositos CTS'!$B173="SI",'Depositos CTS'!Z173,"147")</f>
        <v>147</v>
      </c>
      <c r="Y129" s="112" t="str">
        <f>+'Depositos CTS'!AD173</f>
        <v/>
      </c>
      <c r="Z129" s="112" t="str">
        <f>+'Depositos CTS'!AE173</f>
        <v/>
      </c>
    </row>
    <row r="130" spans="1:26" x14ac:dyDescent="0.25">
      <c r="A130" s="112">
        <f>+'Depositos CTS'!A174</f>
        <v>129</v>
      </c>
      <c r="B130" s="113">
        <f>+'Depositos CTS'!B174</f>
        <v>0</v>
      </c>
      <c r="C130" s="123">
        <f>'Depositos CTS'!C174</f>
        <v>0</v>
      </c>
      <c r="D130" s="123">
        <f>'Depositos CTS'!D174</f>
        <v>0</v>
      </c>
      <c r="F130" s="114">
        <f>+'Depositos CTS'!E174</f>
        <v>0</v>
      </c>
      <c r="I130" s="114">
        <f>+'Depositos CTS'!F174</f>
        <v>0</v>
      </c>
      <c r="J130" s="113">
        <f>IF('Depositos CTS'!$B174="SI",'Depositos CTS'!G174,'Depositos CTS'!G174)</f>
        <v>0</v>
      </c>
      <c r="K130" s="113">
        <f>IF('Depositos CTS'!$B174="SI",'Depositos CTS'!H174,'Depositos CTS'!H174)</f>
        <v>0</v>
      </c>
      <c r="L130" s="113">
        <f>IF('Depositos CTS'!$B174="SI",'Depositos CTS'!I174,'Depositos CTS'!I174)</f>
        <v>0</v>
      </c>
      <c r="M130" s="113">
        <f>IF('Depositos CTS'!$B174="SI",'Depositos CTS'!J174,'Depositos CTS'!J174)</f>
        <v>0</v>
      </c>
      <c r="N130" s="115" t="str">
        <f>IF('Depositos CTS'!$B174="SI",'Depositos CTS'!K174,"01/01/2000")</f>
        <v>01/01/2000</v>
      </c>
      <c r="O130" s="116" t="str">
        <f>IF('Depositos CTS'!$B174="SI",'Depositos CTS'!L174,"6")</f>
        <v>6</v>
      </c>
      <c r="P130" s="115" t="str">
        <f>IF('Depositos CTS'!$B174="SI",'Depositos CTS'!M174,"M")</f>
        <v>M</v>
      </c>
      <c r="Q130" s="115" t="str">
        <f>IF('Depositos CTS'!$B174="SI",'Depositos CTS'!X174,"04028")</f>
        <v>04028</v>
      </c>
      <c r="R130" s="113" t="str">
        <f>IF('Depositos CTS'!$B174="SI",'Depositos CTS'!Y174,"0")</f>
        <v>0</v>
      </c>
      <c r="S130" s="115" t="str">
        <f>IF('Depositos CTS'!$B174="SI",'Depositos CTS'!P174,"X")</f>
        <v>X</v>
      </c>
      <c r="T130" s="115" t="str">
        <f>IF('Depositos CTS'!$B174="SI",'Depositos CTS'!AC174,"315012200000")</f>
        <v>315012200000</v>
      </c>
      <c r="U130" s="113" t="str">
        <f>IF('Depositos CTS'!$B174="SI",'Depositos CTS'!T174,"000000")</f>
        <v>000000</v>
      </c>
      <c r="V130" s="113" t="str">
        <f>IF('Depositos CTS'!$B174="SI",'Depositos CTS'!U174,"999999999")</f>
        <v>999999999</v>
      </c>
      <c r="W130" s="113" t="str">
        <f>IF('Depositos CTS'!$B174="SI",'Depositos CTS'!V174,"xxx@xxx.xxx")</f>
        <v>xxx@xxx.xxx</v>
      </c>
      <c r="X130" s="113" t="str">
        <f>IF('Depositos CTS'!$B174="SI",'Depositos CTS'!Z174,"147")</f>
        <v>147</v>
      </c>
      <c r="Y130" s="112" t="str">
        <f>+'Depositos CTS'!AD174</f>
        <v/>
      </c>
      <c r="Z130" s="112" t="str">
        <f>+'Depositos CTS'!AE174</f>
        <v/>
      </c>
    </row>
    <row r="131" spans="1:26" x14ac:dyDescent="0.25">
      <c r="A131" s="112">
        <f>+'Depositos CTS'!A175</f>
        <v>130</v>
      </c>
      <c r="B131" s="113">
        <f>+'Depositos CTS'!B175</f>
        <v>0</v>
      </c>
      <c r="C131" s="123">
        <f>'Depositos CTS'!C175</f>
        <v>0</v>
      </c>
      <c r="D131" s="123">
        <f>'Depositos CTS'!D175</f>
        <v>0</v>
      </c>
      <c r="F131" s="114">
        <f>+'Depositos CTS'!E175</f>
        <v>0</v>
      </c>
      <c r="I131" s="114">
        <f>+'Depositos CTS'!F175</f>
        <v>0</v>
      </c>
      <c r="J131" s="113">
        <f>IF('Depositos CTS'!$B175="SI",'Depositos CTS'!G175,'Depositos CTS'!G175)</f>
        <v>0</v>
      </c>
      <c r="K131" s="113">
        <f>IF('Depositos CTS'!$B175="SI",'Depositos CTS'!H175,'Depositos CTS'!H175)</f>
        <v>0</v>
      </c>
      <c r="L131" s="113">
        <f>IF('Depositos CTS'!$B175="SI",'Depositos CTS'!I175,'Depositos CTS'!I175)</f>
        <v>0</v>
      </c>
      <c r="M131" s="113">
        <f>IF('Depositos CTS'!$B175="SI",'Depositos CTS'!J175,'Depositos CTS'!J175)</f>
        <v>0</v>
      </c>
      <c r="N131" s="115" t="str">
        <f>IF('Depositos CTS'!$B175="SI",'Depositos CTS'!K175,"01/01/2000")</f>
        <v>01/01/2000</v>
      </c>
      <c r="O131" s="116" t="str">
        <f>IF('Depositos CTS'!$B175="SI",'Depositos CTS'!L175,"6")</f>
        <v>6</v>
      </c>
      <c r="P131" s="115" t="str">
        <f>IF('Depositos CTS'!$B175="SI",'Depositos CTS'!M175,"M")</f>
        <v>M</v>
      </c>
      <c r="Q131" s="115" t="str">
        <f>IF('Depositos CTS'!$B175="SI",'Depositos CTS'!X175,"04028")</f>
        <v>04028</v>
      </c>
      <c r="R131" s="113" t="str">
        <f>IF('Depositos CTS'!$B175="SI",'Depositos CTS'!Y175,"0")</f>
        <v>0</v>
      </c>
      <c r="S131" s="115" t="str">
        <f>IF('Depositos CTS'!$B175="SI",'Depositos CTS'!P175,"X")</f>
        <v>X</v>
      </c>
      <c r="T131" s="115" t="str">
        <f>IF('Depositos CTS'!$B175="SI",'Depositos CTS'!AC175,"315012200000")</f>
        <v>315012200000</v>
      </c>
      <c r="U131" s="113" t="str">
        <f>IF('Depositos CTS'!$B175="SI",'Depositos CTS'!T175,"000000")</f>
        <v>000000</v>
      </c>
      <c r="V131" s="113" t="str">
        <f>IF('Depositos CTS'!$B175="SI",'Depositos CTS'!U175,"999999999")</f>
        <v>999999999</v>
      </c>
      <c r="W131" s="113" t="str">
        <f>IF('Depositos CTS'!$B175="SI",'Depositos CTS'!V175,"xxx@xxx.xxx")</f>
        <v>xxx@xxx.xxx</v>
      </c>
      <c r="X131" s="113" t="str">
        <f>IF('Depositos CTS'!$B175="SI",'Depositos CTS'!Z175,"147")</f>
        <v>147</v>
      </c>
      <c r="Y131" s="112" t="str">
        <f>+'Depositos CTS'!AD175</f>
        <v/>
      </c>
      <c r="Z131" s="112" t="str">
        <f>+'Depositos CTS'!AE175</f>
        <v/>
      </c>
    </row>
    <row r="132" spans="1:26" x14ac:dyDescent="0.25">
      <c r="A132" s="112">
        <f>+'Depositos CTS'!A176</f>
        <v>131</v>
      </c>
      <c r="B132" s="113">
        <f>+'Depositos CTS'!B176</f>
        <v>0</v>
      </c>
      <c r="C132" s="123">
        <f>'Depositos CTS'!C176</f>
        <v>0</v>
      </c>
      <c r="D132" s="123">
        <f>'Depositos CTS'!D176</f>
        <v>0</v>
      </c>
      <c r="F132" s="114">
        <f>+'Depositos CTS'!E176</f>
        <v>0</v>
      </c>
      <c r="I132" s="114">
        <f>+'Depositos CTS'!F176</f>
        <v>0</v>
      </c>
      <c r="J132" s="113">
        <f>IF('Depositos CTS'!$B176="SI",'Depositos CTS'!G176,'Depositos CTS'!G176)</f>
        <v>0</v>
      </c>
      <c r="K132" s="113">
        <f>IF('Depositos CTS'!$B176="SI",'Depositos CTS'!H176,'Depositos CTS'!H176)</f>
        <v>0</v>
      </c>
      <c r="L132" s="113">
        <f>IF('Depositos CTS'!$B176="SI",'Depositos CTS'!I176,'Depositos CTS'!I176)</f>
        <v>0</v>
      </c>
      <c r="M132" s="113">
        <f>IF('Depositos CTS'!$B176="SI",'Depositos CTS'!J176,'Depositos CTS'!J176)</f>
        <v>0</v>
      </c>
      <c r="N132" s="115" t="str">
        <f>IF('Depositos CTS'!$B176="SI",'Depositos CTS'!K176,"01/01/2000")</f>
        <v>01/01/2000</v>
      </c>
      <c r="O132" s="116" t="str">
        <f>IF('Depositos CTS'!$B176="SI",'Depositos CTS'!L176,"6")</f>
        <v>6</v>
      </c>
      <c r="P132" s="115" t="str">
        <f>IF('Depositos CTS'!$B176="SI",'Depositos CTS'!M176,"M")</f>
        <v>M</v>
      </c>
      <c r="Q132" s="115" t="str">
        <f>IF('Depositos CTS'!$B176="SI",'Depositos CTS'!X176,"04028")</f>
        <v>04028</v>
      </c>
      <c r="R132" s="113" t="str">
        <f>IF('Depositos CTS'!$B176="SI",'Depositos CTS'!Y176,"0")</f>
        <v>0</v>
      </c>
      <c r="S132" s="115" t="str">
        <f>IF('Depositos CTS'!$B176="SI",'Depositos CTS'!P176,"X")</f>
        <v>X</v>
      </c>
      <c r="T132" s="115" t="str">
        <f>IF('Depositos CTS'!$B176="SI",'Depositos CTS'!AC176,"315012200000")</f>
        <v>315012200000</v>
      </c>
      <c r="U132" s="113" t="str">
        <f>IF('Depositos CTS'!$B176="SI",'Depositos CTS'!T176,"000000")</f>
        <v>000000</v>
      </c>
      <c r="V132" s="113" t="str">
        <f>IF('Depositos CTS'!$B176="SI",'Depositos CTS'!U176,"999999999")</f>
        <v>999999999</v>
      </c>
      <c r="W132" s="113" t="str">
        <f>IF('Depositos CTS'!$B176="SI",'Depositos CTS'!V176,"xxx@xxx.xxx")</f>
        <v>xxx@xxx.xxx</v>
      </c>
      <c r="X132" s="113" t="str">
        <f>IF('Depositos CTS'!$B176="SI",'Depositos CTS'!Z176,"147")</f>
        <v>147</v>
      </c>
      <c r="Y132" s="112" t="str">
        <f>+'Depositos CTS'!AD176</f>
        <v/>
      </c>
      <c r="Z132" s="112" t="str">
        <f>+'Depositos CTS'!AE176</f>
        <v/>
      </c>
    </row>
    <row r="133" spans="1:26" x14ac:dyDescent="0.25">
      <c r="A133" s="112">
        <f>+'Depositos CTS'!A177</f>
        <v>132</v>
      </c>
      <c r="B133" s="113">
        <f>+'Depositos CTS'!B177</f>
        <v>0</v>
      </c>
      <c r="C133" s="123">
        <f>'Depositos CTS'!C177</f>
        <v>0</v>
      </c>
      <c r="D133" s="123">
        <f>'Depositos CTS'!D177</f>
        <v>0</v>
      </c>
      <c r="F133" s="114">
        <f>+'Depositos CTS'!E177</f>
        <v>0</v>
      </c>
      <c r="I133" s="114">
        <f>+'Depositos CTS'!F177</f>
        <v>0</v>
      </c>
      <c r="J133" s="113">
        <f>IF('Depositos CTS'!$B177="SI",'Depositos CTS'!G177,'Depositos CTS'!G177)</f>
        <v>0</v>
      </c>
      <c r="K133" s="113">
        <f>IF('Depositos CTS'!$B177="SI",'Depositos CTS'!H177,'Depositos CTS'!H177)</f>
        <v>0</v>
      </c>
      <c r="L133" s="113">
        <f>IF('Depositos CTS'!$B177="SI",'Depositos CTS'!I177,'Depositos CTS'!I177)</f>
        <v>0</v>
      </c>
      <c r="M133" s="113">
        <f>IF('Depositos CTS'!$B177="SI",'Depositos CTS'!J177,'Depositos CTS'!J177)</f>
        <v>0</v>
      </c>
      <c r="N133" s="115" t="str">
        <f>IF('Depositos CTS'!$B177="SI",'Depositos CTS'!K177,"01/01/2000")</f>
        <v>01/01/2000</v>
      </c>
      <c r="O133" s="116" t="str">
        <f>IF('Depositos CTS'!$B177="SI",'Depositos CTS'!L177,"6")</f>
        <v>6</v>
      </c>
      <c r="P133" s="115" t="str">
        <f>IF('Depositos CTS'!$B177="SI",'Depositos CTS'!M177,"M")</f>
        <v>M</v>
      </c>
      <c r="Q133" s="115" t="str">
        <f>IF('Depositos CTS'!$B177="SI",'Depositos CTS'!X177,"04028")</f>
        <v>04028</v>
      </c>
      <c r="R133" s="113" t="str">
        <f>IF('Depositos CTS'!$B177="SI",'Depositos CTS'!Y177,"0")</f>
        <v>0</v>
      </c>
      <c r="S133" s="115" t="str">
        <f>IF('Depositos CTS'!$B177="SI",'Depositos CTS'!P177,"X")</f>
        <v>X</v>
      </c>
      <c r="T133" s="115" t="str">
        <f>IF('Depositos CTS'!$B177="SI",'Depositos CTS'!AC177,"315012200000")</f>
        <v>315012200000</v>
      </c>
      <c r="U133" s="113" t="str">
        <f>IF('Depositos CTS'!$B177="SI",'Depositos CTS'!T177,"000000")</f>
        <v>000000</v>
      </c>
      <c r="V133" s="113" t="str">
        <f>IF('Depositos CTS'!$B177="SI",'Depositos CTS'!U177,"999999999")</f>
        <v>999999999</v>
      </c>
      <c r="W133" s="113" t="str">
        <f>IF('Depositos CTS'!$B177="SI",'Depositos CTS'!V177,"xxx@xxx.xxx")</f>
        <v>xxx@xxx.xxx</v>
      </c>
      <c r="X133" s="113" t="str">
        <f>IF('Depositos CTS'!$B177="SI",'Depositos CTS'!Z177,"147")</f>
        <v>147</v>
      </c>
      <c r="Y133" s="112" t="str">
        <f>+'Depositos CTS'!AD177</f>
        <v/>
      </c>
      <c r="Z133" s="112" t="str">
        <f>+'Depositos CTS'!AE177</f>
        <v/>
      </c>
    </row>
    <row r="134" spans="1:26" x14ac:dyDescent="0.25">
      <c r="A134" s="112">
        <f>+'Depositos CTS'!A178</f>
        <v>133</v>
      </c>
      <c r="B134" s="113">
        <f>+'Depositos CTS'!B178</f>
        <v>0</v>
      </c>
      <c r="C134" s="123">
        <f>'Depositos CTS'!C178</f>
        <v>0</v>
      </c>
      <c r="D134" s="123">
        <f>'Depositos CTS'!D178</f>
        <v>0</v>
      </c>
      <c r="F134" s="114">
        <f>+'Depositos CTS'!E178</f>
        <v>0</v>
      </c>
      <c r="I134" s="114">
        <f>+'Depositos CTS'!F178</f>
        <v>0</v>
      </c>
      <c r="J134" s="113">
        <f>IF('Depositos CTS'!$B178="SI",'Depositos CTS'!G178,'Depositos CTS'!G178)</f>
        <v>0</v>
      </c>
      <c r="K134" s="113">
        <f>IF('Depositos CTS'!$B178="SI",'Depositos CTS'!H178,'Depositos CTS'!H178)</f>
        <v>0</v>
      </c>
      <c r="L134" s="113">
        <f>IF('Depositos CTS'!$B178="SI",'Depositos CTS'!I178,'Depositos CTS'!I178)</f>
        <v>0</v>
      </c>
      <c r="M134" s="113">
        <f>IF('Depositos CTS'!$B178="SI",'Depositos CTS'!J178,'Depositos CTS'!J178)</f>
        <v>0</v>
      </c>
      <c r="N134" s="115" t="str">
        <f>IF('Depositos CTS'!$B178="SI",'Depositos CTS'!K178,"01/01/2000")</f>
        <v>01/01/2000</v>
      </c>
      <c r="O134" s="116" t="str">
        <f>IF('Depositos CTS'!$B178="SI",'Depositos CTS'!L178,"6")</f>
        <v>6</v>
      </c>
      <c r="P134" s="115" t="str">
        <f>IF('Depositos CTS'!$B178="SI",'Depositos CTS'!M178,"M")</f>
        <v>M</v>
      </c>
      <c r="Q134" s="115" t="str">
        <f>IF('Depositos CTS'!$B178="SI",'Depositos CTS'!X178,"04028")</f>
        <v>04028</v>
      </c>
      <c r="R134" s="113" t="str">
        <f>IF('Depositos CTS'!$B178="SI",'Depositos CTS'!Y178,"0")</f>
        <v>0</v>
      </c>
      <c r="S134" s="115" t="str">
        <f>IF('Depositos CTS'!$B178="SI",'Depositos CTS'!P178,"X")</f>
        <v>X</v>
      </c>
      <c r="T134" s="115" t="str">
        <f>IF('Depositos CTS'!$B178="SI",'Depositos CTS'!AC178,"315012200000")</f>
        <v>315012200000</v>
      </c>
      <c r="U134" s="113" t="str">
        <f>IF('Depositos CTS'!$B178="SI",'Depositos CTS'!T178,"000000")</f>
        <v>000000</v>
      </c>
      <c r="V134" s="113" t="str">
        <f>IF('Depositos CTS'!$B178="SI",'Depositos CTS'!U178,"999999999")</f>
        <v>999999999</v>
      </c>
      <c r="W134" s="113" t="str">
        <f>IF('Depositos CTS'!$B178="SI",'Depositos CTS'!V178,"xxx@xxx.xxx")</f>
        <v>xxx@xxx.xxx</v>
      </c>
      <c r="X134" s="113" t="str">
        <f>IF('Depositos CTS'!$B178="SI",'Depositos CTS'!Z178,"147")</f>
        <v>147</v>
      </c>
      <c r="Y134" s="112" t="str">
        <f>+'Depositos CTS'!AD178</f>
        <v/>
      </c>
      <c r="Z134" s="112" t="str">
        <f>+'Depositos CTS'!AE178</f>
        <v/>
      </c>
    </row>
    <row r="135" spans="1:26" x14ac:dyDescent="0.25">
      <c r="A135" s="112">
        <f>+'Depositos CTS'!A179</f>
        <v>134</v>
      </c>
      <c r="B135" s="113">
        <f>+'Depositos CTS'!B179</f>
        <v>0</v>
      </c>
      <c r="C135" s="123">
        <f>'Depositos CTS'!C179</f>
        <v>0</v>
      </c>
      <c r="D135" s="123">
        <f>'Depositos CTS'!D179</f>
        <v>0</v>
      </c>
      <c r="F135" s="114">
        <f>+'Depositos CTS'!E179</f>
        <v>0</v>
      </c>
      <c r="I135" s="114">
        <f>+'Depositos CTS'!F179</f>
        <v>0</v>
      </c>
      <c r="J135" s="113">
        <f>IF('Depositos CTS'!$B179="SI",'Depositos CTS'!G179,'Depositos CTS'!G179)</f>
        <v>0</v>
      </c>
      <c r="K135" s="113">
        <f>IF('Depositos CTS'!$B179="SI",'Depositos CTS'!H179,'Depositos CTS'!H179)</f>
        <v>0</v>
      </c>
      <c r="L135" s="113">
        <f>IF('Depositos CTS'!$B179="SI",'Depositos CTS'!I179,'Depositos CTS'!I179)</f>
        <v>0</v>
      </c>
      <c r="M135" s="113">
        <f>IF('Depositos CTS'!$B179="SI",'Depositos CTS'!J179,'Depositos CTS'!J179)</f>
        <v>0</v>
      </c>
      <c r="N135" s="115" t="str">
        <f>IF('Depositos CTS'!$B179="SI",'Depositos CTS'!K179,"01/01/2000")</f>
        <v>01/01/2000</v>
      </c>
      <c r="O135" s="116" t="str">
        <f>IF('Depositos CTS'!$B179="SI",'Depositos CTS'!L179,"6")</f>
        <v>6</v>
      </c>
      <c r="P135" s="115" t="str">
        <f>IF('Depositos CTS'!$B179="SI",'Depositos CTS'!M179,"M")</f>
        <v>M</v>
      </c>
      <c r="Q135" s="115" t="str">
        <f>IF('Depositos CTS'!$B179="SI",'Depositos CTS'!X179,"04028")</f>
        <v>04028</v>
      </c>
      <c r="R135" s="113" t="str">
        <f>IF('Depositos CTS'!$B179="SI",'Depositos CTS'!Y179,"0")</f>
        <v>0</v>
      </c>
      <c r="S135" s="115" t="str">
        <f>IF('Depositos CTS'!$B179="SI",'Depositos CTS'!P179,"X")</f>
        <v>X</v>
      </c>
      <c r="T135" s="115" t="str">
        <f>IF('Depositos CTS'!$B179="SI",'Depositos CTS'!AC179,"315012200000")</f>
        <v>315012200000</v>
      </c>
      <c r="U135" s="113" t="str">
        <f>IF('Depositos CTS'!$B179="SI",'Depositos CTS'!T179,"000000")</f>
        <v>000000</v>
      </c>
      <c r="V135" s="113" t="str">
        <f>IF('Depositos CTS'!$B179="SI",'Depositos CTS'!U179,"999999999")</f>
        <v>999999999</v>
      </c>
      <c r="W135" s="113" t="str">
        <f>IF('Depositos CTS'!$B179="SI",'Depositos CTS'!V179,"xxx@xxx.xxx")</f>
        <v>xxx@xxx.xxx</v>
      </c>
      <c r="X135" s="113" t="str">
        <f>IF('Depositos CTS'!$B179="SI",'Depositos CTS'!Z179,"147")</f>
        <v>147</v>
      </c>
      <c r="Y135" s="112" t="str">
        <f>+'Depositos CTS'!AD179</f>
        <v/>
      </c>
      <c r="Z135" s="112" t="str">
        <f>+'Depositos CTS'!AE179</f>
        <v/>
      </c>
    </row>
    <row r="136" spans="1:26" x14ac:dyDescent="0.25">
      <c r="A136" s="112">
        <f>+'Depositos CTS'!A180</f>
        <v>135</v>
      </c>
      <c r="B136" s="113">
        <f>+'Depositos CTS'!B180</f>
        <v>0</v>
      </c>
      <c r="C136" s="123">
        <f>'Depositos CTS'!C180</f>
        <v>0</v>
      </c>
      <c r="D136" s="123">
        <f>'Depositos CTS'!D180</f>
        <v>0</v>
      </c>
      <c r="F136" s="114">
        <f>+'Depositos CTS'!E180</f>
        <v>0</v>
      </c>
      <c r="I136" s="114">
        <f>+'Depositos CTS'!F180</f>
        <v>0</v>
      </c>
      <c r="J136" s="113">
        <f>IF('Depositos CTS'!$B180="SI",'Depositos CTS'!G180,'Depositos CTS'!G180)</f>
        <v>0</v>
      </c>
      <c r="K136" s="113">
        <f>IF('Depositos CTS'!$B180="SI",'Depositos CTS'!H180,'Depositos CTS'!H180)</f>
        <v>0</v>
      </c>
      <c r="L136" s="113">
        <f>IF('Depositos CTS'!$B180="SI",'Depositos CTS'!I180,'Depositos CTS'!I180)</f>
        <v>0</v>
      </c>
      <c r="M136" s="113">
        <f>IF('Depositos CTS'!$B180="SI",'Depositos CTS'!J180,'Depositos CTS'!J180)</f>
        <v>0</v>
      </c>
      <c r="N136" s="115" t="str">
        <f>IF('Depositos CTS'!$B180="SI",'Depositos CTS'!K180,"01/01/2000")</f>
        <v>01/01/2000</v>
      </c>
      <c r="O136" s="116" t="str">
        <f>IF('Depositos CTS'!$B180="SI",'Depositos CTS'!L180,"6")</f>
        <v>6</v>
      </c>
      <c r="P136" s="115" t="str">
        <f>IF('Depositos CTS'!$B180="SI",'Depositos CTS'!M180,"M")</f>
        <v>M</v>
      </c>
      <c r="Q136" s="115" t="str">
        <f>IF('Depositos CTS'!$B180="SI",'Depositos CTS'!X180,"04028")</f>
        <v>04028</v>
      </c>
      <c r="R136" s="113" t="str">
        <f>IF('Depositos CTS'!$B180="SI",'Depositos CTS'!Y180,"0")</f>
        <v>0</v>
      </c>
      <c r="S136" s="115" t="str">
        <f>IF('Depositos CTS'!$B180="SI",'Depositos CTS'!P180,"X")</f>
        <v>X</v>
      </c>
      <c r="T136" s="115" t="str">
        <f>IF('Depositos CTS'!$B180="SI",'Depositos CTS'!AC180,"315012200000")</f>
        <v>315012200000</v>
      </c>
      <c r="U136" s="113" t="str">
        <f>IF('Depositos CTS'!$B180="SI",'Depositos CTS'!T180,"000000")</f>
        <v>000000</v>
      </c>
      <c r="V136" s="113" t="str">
        <f>IF('Depositos CTS'!$B180="SI",'Depositos CTS'!U180,"999999999")</f>
        <v>999999999</v>
      </c>
      <c r="W136" s="113" t="str">
        <f>IF('Depositos CTS'!$B180="SI",'Depositos CTS'!V180,"xxx@xxx.xxx")</f>
        <v>xxx@xxx.xxx</v>
      </c>
      <c r="X136" s="113" t="str">
        <f>IF('Depositos CTS'!$B180="SI",'Depositos CTS'!Z180,"147")</f>
        <v>147</v>
      </c>
      <c r="Y136" s="112" t="str">
        <f>+'Depositos CTS'!AD180</f>
        <v/>
      </c>
      <c r="Z136" s="112" t="str">
        <f>+'Depositos CTS'!AE180</f>
        <v/>
      </c>
    </row>
    <row r="137" spans="1:26" x14ac:dyDescent="0.25">
      <c r="A137" s="112">
        <f>+'Depositos CTS'!A181</f>
        <v>136</v>
      </c>
      <c r="B137" s="113">
        <f>+'Depositos CTS'!B181</f>
        <v>0</v>
      </c>
      <c r="C137" s="123">
        <f>'Depositos CTS'!C181</f>
        <v>0</v>
      </c>
      <c r="D137" s="123">
        <f>'Depositos CTS'!D181</f>
        <v>0</v>
      </c>
      <c r="F137" s="114">
        <f>+'Depositos CTS'!E181</f>
        <v>0</v>
      </c>
      <c r="I137" s="114">
        <f>+'Depositos CTS'!F181</f>
        <v>0</v>
      </c>
      <c r="J137" s="113">
        <f>IF('Depositos CTS'!$B181="SI",'Depositos CTS'!G181,'Depositos CTS'!G181)</f>
        <v>0</v>
      </c>
      <c r="K137" s="113">
        <f>IF('Depositos CTS'!$B181="SI",'Depositos CTS'!H181,'Depositos CTS'!H181)</f>
        <v>0</v>
      </c>
      <c r="L137" s="113">
        <f>IF('Depositos CTS'!$B181="SI",'Depositos CTS'!I181,'Depositos CTS'!I181)</f>
        <v>0</v>
      </c>
      <c r="M137" s="113">
        <f>IF('Depositos CTS'!$B181="SI",'Depositos CTS'!J181,'Depositos CTS'!J181)</f>
        <v>0</v>
      </c>
      <c r="N137" s="115" t="str">
        <f>IF('Depositos CTS'!$B181="SI",'Depositos CTS'!K181,"01/01/2000")</f>
        <v>01/01/2000</v>
      </c>
      <c r="O137" s="116" t="str">
        <f>IF('Depositos CTS'!$B181="SI",'Depositos CTS'!L181,"6")</f>
        <v>6</v>
      </c>
      <c r="P137" s="115" t="str">
        <f>IF('Depositos CTS'!$B181="SI",'Depositos CTS'!M181,"M")</f>
        <v>M</v>
      </c>
      <c r="Q137" s="115" t="str">
        <f>IF('Depositos CTS'!$B181="SI",'Depositos CTS'!X181,"04028")</f>
        <v>04028</v>
      </c>
      <c r="R137" s="113" t="str">
        <f>IF('Depositos CTS'!$B181="SI",'Depositos CTS'!Y181,"0")</f>
        <v>0</v>
      </c>
      <c r="S137" s="115" t="str">
        <f>IF('Depositos CTS'!$B181="SI",'Depositos CTS'!P181,"X")</f>
        <v>X</v>
      </c>
      <c r="T137" s="115" t="str">
        <f>IF('Depositos CTS'!$B181="SI",'Depositos CTS'!AC181,"315012200000")</f>
        <v>315012200000</v>
      </c>
      <c r="U137" s="113" t="str">
        <f>IF('Depositos CTS'!$B181="SI",'Depositos CTS'!T181,"000000")</f>
        <v>000000</v>
      </c>
      <c r="V137" s="113" t="str">
        <f>IF('Depositos CTS'!$B181="SI",'Depositos CTS'!U181,"999999999")</f>
        <v>999999999</v>
      </c>
      <c r="W137" s="113" t="str">
        <f>IF('Depositos CTS'!$B181="SI",'Depositos CTS'!V181,"xxx@xxx.xxx")</f>
        <v>xxx@xxx.xxx</v>
      </c>
      <c r="X137" s="113" t="str">
        <f>IF('Depositos CTS'!$B181="SI",'Depositos CTS'!Z181,"147")</f>
        <v>147</v>
      </c>
      <c r="Y137" s="112" t="str">
        <f>+'Depositos CTS'!AD181</f>
        <v/>
      </c>
      <c r="Z137" s="112" t="str">
        <f>+'Depositos CTS'!AE181</f>
        <v/>
      </c>
    </row>
    <row r="138" spans="1:26" x14ac:dyDescent="0.25">
      <c r="A138" s="112">
        <f>+'Depositos CTS'!A182</f>
        <v>137</v>
      </c>
      <c r="B138" s="113">
        <f>+'Depositos CTS'!B182</f>
        <v>0</v>
      </c>
      <c r="C138" s="123">
        <f>'Depositos CTS'!C182</f>
        <v>0</v>
      </c>
      <c r="D138" s="123">
        <f>'Depositos CTS'!D182</f>
        <v>0</v>
      </c>
      <c r="F138" s="114">
        <f>+'Depositos CTS'!E182</f>
        <v>0</v>
      </c>
      <c r="I138" s="114">
        <f>+'Depositos CTS'!F182</f>
        <v>0</v>
      </c>
      <c r="J138" s="113">
        <f>IF('Depositos CTS'!$B182="SI",'Depositos CTS'!G182,'Depositos CTS'!G182)</f>
        <v>0</v>
      </c>
      <c r="K138" s="113">
        <f>IF('Depositos CTS'!$B182="SI",'Depositos CTS'!H182,'Depositos CTS'!H182)</f>
        <v>0</v>
      </c>
      <c r="L138" s="113">
        <f>IF('Depositos CTS'!$B182="SI",'Depositos CTS'!I182,'Depositos CTS'!I182)</f>
        <v>0</v>
      </c>
      <c r="M138" s="113">
        <f>IF('Depositos CTS'!$B182="SI",'Depositos CTS'!J182,'Depositos CTS'!J182)</f>
        <v>0</v>
      </c>
      <c r="N138" s="115" t="str">
        <f>IF('Depositos CTS'!$B182="SI",'Depositos CTS'!K182,"01/01/2000")</f>
        <v>01/01/2000</v>
      </c>
      <c r="O138" s="116" t="str">
        <f>IF('Depositos CTS'!$B182="SI",'Depositos CTS'!L182,"6")</f>
        <v>6</v>
      </c>
      <c r="P138" s="115" t="str">
        <f>IF('Depositos CTS'!$B182="SI",'Depositos CTS'!M182,"M")</f>
        <v>M</v>
      </c>
      <c r="Q138" s="115" t="str">
        <f>IF('Depositos CTS'!$B182="SI",'Depositos CTS'!X182,"04028")</f>
        <v>04028</v>
      </c>
      <c r="R138" s="113" t="str">
        <f>IF('Depositos CTS'!$B182="SI",'Depositos CTS'!Y182,"0")</f>
        <v>0</v>
      </c>
      <c r="S138" s="115" t="str">
        <f>IF('Depositos CTS'!$B182="SI",'Depositos CTS'!P182,"X")</f>
        <v>X</v>
      </c>
      <c r="T138" s="115" t="str">
        <f>IF('Depositos CTS'!$B182="SI",'Depositos CTS'!AC182,"315012200000")</f>
        <v>315012200000</v>
      </c>
      <c r="U138" s="113" t="str">
        <f>IF('Depositos CTS'!$B182="SI",'Depositos CTS'!T182,"000000")</f>
        <v>000000</v>
      </c>
      <c r="V138" s="113" t="str">
        <f>IF('Depositos CTS'!$B182="SI",'Depositos CTS'!U182,"999999999")</f>
        <v>999999999</v>
      </c>
      <c r="W138" s="113" t="str">
        <f>IF('Depositos CTS'!$B182="SI",'Depositos CTS'!V182,"xxx@xxx.xxx")</f>
        <v>xxx@xxx.xxx</v>
      </c>
      <c r="X138" s="113" t="str">
        <f>IF('Depositos CTS'!$B182="SI",'Depositos CTS'!Z182,"147")</f>
        <v>147</v>
      </c>
      <c r="Y138" s="112" t="str">
        <f>+'Depositos CTS'!AD182</f>
        <v/>
      </c>
      <c r="Z138" s="112" t="str">
        <f>+'Depositos CTS'!AE182</f>
        <v/>
      </c>
    </row>
    <row r="139" spans="1:26" x14ac:dyDescent="0.25">
      <c r="A139" s="112">
        <f>+'Depositos CTS'!A183</f>
        <v>138</v>
      </c>
      <c r="B139" s="113">
        <f>+'Depositos CTS'!B183</f>
        <v>0</v>
      </c>
      <c r="C139" s="123">
        <f>'Depositos CTS'!C183</f>
        <v>0</v>
      </c>
      <c r="D139" s="123">
        <f>'Depositos CTS'!D183</f>
        <v>0</v>
      </c>
      <c r="F139" s="114">
        <f>+'Depositos CTS'!E183</f>
        <v>0</v>
      </c>
      <c r="I139" s="114">
        <f>+'Depositos CTS'!F183</f>
        <v>0</v>
      </c>
      <c r="J139" s="113">
        <f>IF('Depositos CTS'!$B183="SI",'Depositos CTS'!G183,'Depositos CTS'!G183)</f>
        <v>0</v>
      </c>
      <c r="K139" s="113">
        <f>IF('Depositos CTS'!$B183="SI",'Depositos CTS'!H183,'Depositos CTS'!H183)</f>
        <v>0</v>
      </c>
      <c r="L139" s="113">
        <f>IF('Depositos CTS'!$B183="SI",'Depositos CTS'!I183,'Depositos CTS'!I183)</f>
        <v>0</v>
      </c>
      <c r="M139" s="113">
        <f>IF('Depositos CTS'!$B183="SI",'Depositos CTS'!J183,'Depositos CTS'!J183)</f>
        <v>0</v>
      </c>
      <c r="N139" s="115" t="str">
        <f>IF('Depositos CTS'!$B183="SI",'Depositos CTS'!K183,"01/01/2000")</f>
        <v>01/01/2000</v>
      </c>
      <c r="O139" s="116" t="str">
        <f>IF('Depositos CTS'!$B183="SI",'Depositos CTS'!L183,"6")</f>
        <v>6</v>
      </c>
      <c r="P139" s="115" t="str">
        <f>IF('Depositos CTS'!$B183="SI",'Depositos CTS'!M183,"M")</f>
        <v>M</v>
      </c>
      <c r="Q139" s="115" t="str">
        <f>IF('Depositos CTS'!$B183="SI",'Depositos CTS'!X183,"04028")</f>
        <v>04028</v>
      </c>
      <c r="R139" s="113" t="str">
        <f>IF('Depositos CTS'!$B183="SI",'Depositos CTS'!Y183,"0")</f>
        <v>0</v>
      </c>
      <c r="S139" s="115" t="str">
        <f>IF('Depositos CTS'!$B183="SI",'Depositos CTS'!P183,"X")</f>
        <v>X</v>
      </c>
      <c r="T139" s="115" t="str">
        <f>IF('Depositos CTS'!$B183="SI",'Depositos CTS'!AC183,"315012200000")</f>
        <v>315012200000</v>
      </c>
      <c r="U139" s="113" t="str">
        <f>IF('Depositos CTS'!$B183="SI",'Depositos CTS'!T183,"000000")</f>
        <v>000000</v>
      </c>
      <c r="V139" s="113" t="str">
        <f>IF('Depositos CTS'!$B183="SI",'Depositos CTS'!U183,"999999999")</f>
        <v>999999999</v>
      </c>
      <c r="W139" s="113" t="str">
        <f>IF('Depositos CTS'!$B183="SI",'Depositos CTS'!V183,"xxx@xxx.xxx")</f>
        <v>xxx@xxx.xxx</v>
      </c>
      <c r="X139" s="113" t="str">
        <f>IF('Depositos CTS'!$B183="SI",'Depositos CTS'!Z183,"147")</f>
        <v>147</v>
      </c>
      <c r="Y139" s="112" t="str">
        <f>+'Depositos CTS'!AD183</f>
        <v/>
      </c>
      <c r="Z139" s="112" t="str">
        <f>+'Depositos CTS'!AE183</f>
        <v/>
      </c>
    </row>
    <row r="140" spans="1:26" x14ac:dyDescent="0.25">
      <c r="A140" s="112">
        <f>+'Depositos CTS'!A184</f>
        <v>139</v>
      </c>
      <c r="B140" s="113">
        <f>+'Depositos CTS'!B184</f>
        <v>0</v>
      </c>
      <c r="C140" s="123">
        <f>'Depositos CTS'!C184</f>
        <v>0</v>
      </c>
      <c r="D140" s="123">
        <f>'Depositos CTS'!D184</f>
        <v>0</v>
      </c>
      <c r="F140" s="114">
        <f>+'Depositos CTS'!E184</f>
        <v>0</v>
      </c>
      <c r="I140" s="114">
        <f>+'Depositos CTS'!F184</f>
        <v>0</v>
      </c>
      <c r="J140" s="113">
        <f>IF('Depositos CTS'!$B184="SI",'Depositos CTS'!G184,'Depositos CTS'!G184)</f>
        <v>0</v>
      </c>
      <c r="K140" s="113">
        <f>IF('Depositos CTS'!$B184="SI",'Depositos CTS'!H184,'Depositos CTS'!H184)</f>
        <v>0</v>
      </c>
      <c r="L140" s="113">
        <f>IF('Depositos CTS'!$B184="SI",'Depositos CTS'!I184,'Depositos CTS'!I184)</f>
        <v>0</v>
      </c>
      <c r="M140" s="113">
        <f>IF('Depositos CTS'!$B184="SI",'Depositos CTS'!J184,'Depositos CTS'!J184)</f>
        <v>0</v>
      </c>
      <c r="N140" s="115" t="str">
        <f>IF('Depositos CTS'!$B184="SI",'Depositos CTS'!K184,"01/01/2000")</f>
        <v>01/01/2000</v>
      </c>
      <c r="O140" s="116" t="str">
        <f>IF('Depositos CTS'!$B184="SI",'Depositos CTS'!L184,"6")</f>
        <v>6</v>
      </c>
      <c r="P140" s="115" t="str">
        <f>IF('Depositos CTS'!$B184="SI",'Depositos CTS'!M184,"M")</f>
        <v>M</v>
      </c>
      <c r="Q140" s="115" t="str">
        <f>IF('Depositos CTS'!$B184="SI",'Depositos CTS'!X184,"04028")</f>
        <v>04028</v>
      </c>
      <c r="R140" s="113" t="str">
        <f>IF('Depositos CTS'!$B184="SI",'Depositos CTS'!Y184,"0")</f>
        <v>0</v>
      </c>
      <c r="S140" s="115" t="str">
        <f>IF('Depositos CTS'!$B184="SI",'Depositos CTS'!P184,"X")</f>
        <v>X</v>
      </c>
      <c r="T140" s="115" t="str">
        <f>IF('Depositos CTS'!$B184="SI",'Depositos CTS'!AC184,"315012200000")</f>
        <v>315012200000</v>
      </c>
      <c r="U140" s="113" t="str">
        <f>IF('Depositos CTS'!$B184="SI",'Depositos CTS'!T184,"000000")</f>
        <v>000000</v>
      </c>
      <c r="V140" s="113" t="str">
        <f>IF('Depositos CTS'!$B184="SI",'Depositos CTS'!U184,"999999999")</f>
        <v>999999999</v>
      </c>
      <c r="W140" s="113" t="str">
        <f>IF('Depositos CTS'!$B184="SI",'Depositos CTS'!V184,"xxx@xxx.xxx")</f>
        <v>xxx@xxx.xxx</v>
      </c>
      <c r="X140" s="113" t="str">
        <f>IF('Depositos CTS'!$B184="SI",'Depositos CTS'!Z184,"147")</f>
        <v>147</v>
      </c>
      <c r="Y140" s="112" t="str">
        <f>+'Depositos CTS'!AD184</f>
        <v/>
      </c>
      <c r="Z140" s="112" t="str">
        <f>+'Depositos CTS'!AE184</f>
        <v/>
      </c>
    </row>
    <row r="141" spans="1:26" x14ac:dyDescent="0.25">
      <c r="A141" s="112">
        <f>+'Depositos CTS'!A185</f>
        <v>140</v>
      </c>
      <c r="B141" s="113">
        <f>+'Depositos CTS'!B185</f>
        <v>0</v>
      </c>
      <c r="C141" s="123">
        <f>'Depositos CTS'!C185</f>
        <v>0</v>
      </c>
      <c r="D141" s="123">
        <f>'Depositos CTS'!D185</f>
        <v>0</v>
      </c>
      <c r="F141" s="114">
        <f>+'Depositos CTS'!E185</f>
        <v>0</v>
      </c>
      <c r="I141" s="114">
        <f>+'Depositos CTS'!F185</f>
        <v>0</v>
      </c>
      <c r="J141" s="113">
        <f>IF('Depositos CTS'!$B185="SI",'Depositos CTS'!G185,'Depositos CTS'!G185)</f>
        <v>0</v>
      </c>
      <c r="K141" s="113">
        <f>IF('Depositos CTS'!$B185="SI",'Depositos CTS'!H185,'Depositos CTS'!H185)</f>
        <v>0</v>
      </c>
      <c r="L141" s="113">
        <f>IF('Depositos CTS'!$B185="SI",'Depositos CTS'!I185,'Depositos CTS'!I185)</f>
        <v>0</v>
      </c>
      <c r="M141" s="113">
        <f>IF('Depositos CTS'!$B185="SI",'Depositos CTS'!J185,'Depositos CTS'!J185)</f>
        <v>0</v>
      </c>
      <c r="N141" s="115" t="str">
        <f>IF('Depositos CTS'!$B185="SI",'Depositos CTS'!K185,"01/01/2000")</f>
        <v>01/01/2000</v>
      </c>
      <c r="O141" s="116" t="str">
        <f>IF('Depositos CTS'!$B185="SI",'Depositos CTS'!L185,"6")</f>
        <v>6</v>
      </c>
      <c r="P141" s="115" t="str">
        <f>IF('Depositos CTS'!$B185="SI",'Depositos CTS'!M185,"M")</f>
        <v>M</v>
      </c>
      <c r="Q141" s="115" t="str">
        <f>IF('Depositos CTS'!$B185="SI",'Depositos CTS'!X185,"04028")</f>
        <v>04028</v>
      </c>
      <c r="R141" s="113" t="str">
        <f>IF('Depositos CTS'!$B185="SI",'Depositos CTS'!Y185,"0")</f>
        <v>0</v>
      </c>
      <c r="S141" s="115" t="str">
        <f>IF('Depositos CTS'!$B185="SI",'Depositos CTS'!P185,"X")</f>
        <v>X</v>
      </c>
      <c r="T141" s="115" t="str">
        <f>IF('Depositos CTS'!$B185="SI",'Depositos CTS'!AC185,"315012200000")</f>
        <v>315012200000</v>
      </c>
      <c r="U141" s="113" t="str">
        <f>IF('Depositos CTS'!$B185="SI",'Depositos CTS'!T185,"000000")</f>
        <v>000000</v>
      </c>
      <c r="V141" s="113" t="str">
        <f>IF('Depositos CTS'!$B185="SI",'Depositos CTS'!U185,"999999999")</f>
        <v>999999999</v>
      </c>
      <c r="W141" s="113" t="str">
        <f>IF('Depositos CTS'!$B185="SI",'Depositos CTS'!V185,"xxx@xxx.xxx")</f>
        <v>xxx@xxx.xxx</v>
      </c>
      <c r="X141" s="113" t="str">
        <f>IF('Depositos CTS'!$B185="SI",'Depositos CTS'!Z185,"147")</f>
        <v>147</v>
      </c>
      <c r="Y141" s="112" t="str">
        <f>+'Depositos CTS'!AD185</f>
        <v/>
      </c>
      <c r="Z141" s="112" t="str">
        <f>+'Depositos CTS'!AE185</f>
        <v/>
      </c>
    </row>
    <row r="142" spans="1:26" x14ac:dyDescent="0.25">
      <c r="A142" s="112">
        <f>+'Depositos CTS'!A186</f>
        <v>141</v>
      </c>
      <c r="B142" s="113">
        <f>+'Depositos CTS'!B186</f>
        <v>0</v>
      </c>
      <c r="C142" s="123">
        <f>'Depositos CTS'!C186</f>
        <v>0</v>
      </c>
      <c r="D142" s="123">
        <f>'Depositos CTS'!D186</f>
        <v>0</v>
      </c>
      <c r="F142" s="114">
        <f>+'Depositos CTS'!E186</f>
        <v>0</v>
      </c>
      <c r="I142" s="114">
        <f>+'Depositos CTS'!F186</f>
        <v>0</v>
      </c>
      <c r="J142" s="113">
        <f>IF('Depositos CTS'!$B186="SI",'Depositos CTS'!G186,'Depositos CTS'!G186)</f>
        <v>0</v>
      </c>
      <c r="K142" s="113">
        <f>IF('Depositos CTS'!$B186="SI",'Depositos CTS'!H186,'Depositos CTS'!H186)</f>
        <v>0</v>
      </c>
      <c r="L142" s="113">
        <f>IF('Depositos CTS'!$B186="SI",'Depositos CTS'!I186,'Depositos CTS'!I186)</f>
        <v>0</v>
      </c>
      <c r="M142" s="113">
        <f>IF('Depositos CTS'!$B186="SI",'Depositos CTS'!J186,'Depositos CTS'!J186)</f>
        <v>0</v>
      </c>
      <c r="N142" s="115" t="str">
        <f>IF('Depositos CTS'!$B186="SI",'Depositos CTS'!K186,"01/01/2000")</f>
        <v>01/01/2000</v>
      </c>
      <c r="O142" s="116" t="str">
        <f>IF('Depositos CTS'!$B186="SI",'Depositos CTS'!L186,"6")</f>
        <v>6</v>
      </c>
      <c r="P142" s="115" t="str">
        <f>IF('Depositos CTS'!$B186="SI",'Depositos CTS'!M186,"M")</f>
        <v>M</v>
      </c>
      <c r="Q142" s="115" t="str">
        <f>IF('Depositos CTS'!$B186="SI",'Depositos CTS'!X186,"04028")</f>
        <v>04028</v>
      </c>
      <c r="R142" s="113" t="str">
        <f>IF('Depositos CTS'!$B186="SI",'Depositos CTS'!Y186,"0")</f>
        <v>0</v>
      </c>
      <c r="S142" s="115" t="str">
        <f>IF('Depositos CTS'!$B186="SI",'Depositos CTS'!P186,"X")</f>
        <v>X</v>
      </c>
      <c r="T142" s="115" t="str">
        <f>IF('Depositos CTS'!$B186="SI",'Depositos CTS'!AC186,"315012200000")</f>
        <v>315012200000</v>
      </c>
      <c r="U142" s="113" t="str">
        <f>IF('Depositos CTS'!$B186="SI",'Depositos CTS'!T186,"000000")</f>
        <v>000000</v>
      </c>
      <c r="V142" s="113" t="str">
        <f>IF('Depositos CTS'!$B186="SI",'Depositos CTS'!U186,"999999999")</f>
        <v>999999999</v>
      </c>
      <c r="W142" s="113" t="str">
        <f>IF('Depositos CTS'!$B186="SI",'Depositos CTS'!V186,"xxx@xxx.xxx")</f>
        <v>xxx@xxx.xxx</v>
      </c>
      <c r="X142" s="113" t="str">
        <f>IF('Depositos CTS'!$B186="SI",'Depositos CTS'!Z186,"147")</f>
        <v>147</v>
      </c>
      <c r="Y142" s="112" t="str">
        <f>+'Depositos CTS'!AD186</f>
        <v/>
      </c>
      <c r="Z142" s="112" t="str">
        <f>+'Depositos CTS'!AE186</f>
        <v/>
      </c>
    </row>
    <row r="143" spans="1:26" x14ac:dyDescent="0.25">
      <c r="A143" s="112">
        <f>+'Depositos CTS'!A187</f>
        <v>142</v>
      </c>
      <c r="B143" s="113">
        <f>+'Depositos CTS'!B187</f>
        <v>0</v>
      </c>
      <c r="C143" s="123">
        <f>'Depositos CTS'!C187</f>
        <v>0</v>
      </c>
      <c r="D143" s="123">
        <f>'Depositos CTS'!D187</f>
        <v>0</v>
      </c>
      <c r="F143" s="114">
        <f>+'Depositos CTS'!E187</f>
        <v>0</v>
      </c>
      <c r="I143" s="114">
        <f>+'Depositos CTS'!F187</f>
        <v>0</v>
      </c>
      <c r="J143" s="113">
        <f>IF('Depositos CTS'!$B187="SI",'Depositos CTS'!G187,'Depositos CTS'!G187)</f>
        <v>0</v>
      </c>
      <c r="K143" s="113">
        <f>IF('Depositos CTS'!$B187="SI",'Depositos CTS'!H187,'Depositos CTS'!H187)</f>
        <v>0</v>
      </c>
      <c r="L143" s="113">
        <f>IF('Depositos CTS'!$B187="SI",'Depositos CTS'!I187,'Depositos CTS'!I187)</f>
        <v>0</v>
      </c>
      <c r="M143" s="113">
        <f>IF('Depositos CTS'!$B187="SI",'Depositos CTS'!J187,'Depositos CTS'!J187)</f>
        <v>0</v>
      </c>
      <c r="N143" s="115" t="str">
        <f>IF('Depositos CTS'!$B187="SI",'Depositos CTS'!K187,"01/01/2000")</f>
        <v>01/01/2000</v>
      </c>
      <c r="O143" s="116" t="str">
        <f>IF('Depositos CTS'!$B187="SI",'Depositos CTS'!L187,"6")</f>
        <v>6</v>
      </c>
      <c r="P143" s="115" t="str">
        <f>IF('Depositos CTS'!$B187="SI",'Depositos CTS'!M187,"M")</f>
        <v>M</v>
      </c>
      <c r="Q143" s="115" t="str">
        <f>IF('Depositos CTS'!$B187="SI",'Depositos CTS'!X187,"04028")</f>
        <v>04028</v>
      </c>
      <c r="R143" s="113" t="str">
        <f>IF('Depositos CTS'!$B187="SI",'Depositos CTS'!Y187,"0")</f>
        <v>0</v>
      </c>
      <c r="S143" s="115" t="str">
        <f>IF('Depositos CTS'!$B187="SI",'Depositos CTS'!P187,"X")</f>
        <v>X</v>
      </c>
      <c r="T143" s="115" t="str">
        <f>IF('Depositos CTS'!$B187="SI",'Depositos CTS'!AC187,"315012200000")</f>
        <v>315012200000</v>
      </c>
      <c r="U143" s="113" t="str">
        <f>IF('Depositos CTS'!$B187="SI",'Depositos CTS'!T187,"000000")</f>
        <v>000000</v>
      </c>
      <c r="V143" s="113" t="str">
        <f>IF('Depositos CTS'!$B187="SI",'Depositos CTS'!U187,"999999999")</f>
        <v>999999999</v>
      </c>
      <c r="W143" s="113" t="str">
        <f>IF('Depositos CTS'!$B187="SI",'Depositos CTS'!V187,"xxx@xxx.xxx")</f>
        <v>xxx@xxx.xxx</v>
      </c>
      <c r="X143" s="113" t="str">
        <f>IF('Depositos CTS'!$B187="SI",'Depositos CTS'!Z187,"147")</f>
        <v>147</v>
      </c>
      <c r="Y143" s="112" t="str">
        <f>+'Depositos CTS'!AD187</f>
        <v/>
      </c>
      <c r="Z143" s="112" t="str">
        <f>+'Depositos CTS'!AE187</f>
        <v/>
      </c>
    </row>
    <row r="144" spans="1:26" x14ac:dyDescent="0.25">
      <c r="A144" s="112">
        <f>+'Depositos CTS'!A188</f>
        <v>143</v>
      </c>
      <c r="B144" s="113">
        <f>+'Depositos CTS'!B188</f>
        <v>0</v>
      </c>
      <c r="C144" s="123">
        <f>'Depositos CTS'!C188</f>
        <v>0</v>
      </c>
      <c r="D144" s="123">
        <f>'Depositos CTS'!D188</f>
        <v>0</v>
      </c>
      <c r="F144" s="114">
        <f>+'Depositos CTS'!E188</f>
        <v>0</v>
      </c>
      <c r="I144" s="114">
        <f>+'Depositos CTS'!F188</f>
        <v>0</v>
      </c>
      <c r="J144" s="113">
        <f>IF('Depositos CTS'!$B188="SI",'Depositos CTS'!G188,'Depositos CTS'!G188)</f>
        <v>0</v>
      </c>
      <c r="K144" s="113">
        <f>IF('Depositos CTS'!$B188="SI",'Depositos CTS'!H188,'Depositos CTS'!H188)</f>
        <v>0</v>
      </c>
      <c r="L144" s="113">
        <f>IF('Depositos CTS'!$B188="SI",'Depositos CTS'!I188,'Depositos CTS'!I188)</f>
        <v>0</v>
      </c>
      <c r="M144" s="113">
        <f>IF('Depositos CTS'!$B188="SI",'Depositos CTS'!J188,'Depositos CTS'!J188)</f>
        <v>0</v>
      </c>
      <c r="N144" s="115" t="str">
        <f>IF('Depositos CTS'!$B188="SI",'Depositos CTS'!K188,"01/01/2000")</f>
        <v>01/01/2000</v>
      </c>
      <c r="O144" s="116" t="str">
        <f>IF('Depositos CTS'!$B188="SI",'Depositos CTS'!L188,"6")</f>
        <v>6</v>
      </c>
      <c r="P144" s="115" t="str">
        <f>IF('Depositos CTS'!$B188="SI",'Depositos CTS'!M188,"M")</f>
        <v>M</v>
      </c>
      <c r="Q144" s="115" t="str">
        <f>IF('Depositos CTS'!$B188="SI",'Depositos CTS'!X188,"04028")</f>
        <v>04028</v>
      </c>
      <c r="R144" s="113" t="str">
        <f>IF('Depositos CTS'!$B188="SI",'Depositos CTS'!Y188,"0")</f>
        <v>0</v>
      </c>
      <c r="S144" s="115" t="str">
        <f>IF('Depositos CTS'!$B188="SI",'Depositos CTS'!P188,"X")</f>
        <v>X</v>
      </c>
      <c r="T144" s="115" t="str">
        <f>IF('Depositos CTS'!$B188="SI",'Depositos CTS'!AC188,"315012200000")</f>
        <v>315012200000</v>
      </c>
      <c r="U144" s="113" t="str">
        <f>IF('Depositos CTS'!$B188="SI",'Depositos CTS'!T188,"000000")</f>
        <v>000000</v>
      </c>
      <c r="V144" s="113" t="str">
        <f>IF('Depositos CTS'!$B188="SI",'Depositos CTS'!U188,"999999999")</f>
        <v>999999999</v>
      </c>
      <c r="W144" s="113" t="str">
        <f>IF('Depositos CTS'!$B188="SI",'Depositos CTS'!V188,"xxx@xxx.xxx")</f>
        <v>xxx@xxx.xxx</v>
      </c>
      <c r="X144" s="113" t="str">
        <f>IF('Depositos CTS'!$B188="SI",'Depositos CTS'!Z188,"147")</f>
        <v>147</v>
      </c>
      <c r="Y144" s="112" t="str">
        <f>+'Depositos CTS'!AD188</f>
        <v/>
      </c>
      <c r="Z144" s="112" t="str">
        <f>+'Depositos CTS'!AE188</f>
        <v/>
      </c>
    </row>
    <row r="145" spans="1:26" x14ac:dyDescent="0.25">
      <c r="A145" s="112">
        <f>+'Depositos CTS'!A189</f>
        <v>144</v>
      </c>
      <c r="B145" s="113">
        <f>+'Depositos CTS'!B189</f>
        <v>0</v>
      </c>
      <c r="C145" s="123">
        <f>'Depositos CTS'!C189</f>
        <v>0</v>
      </c>
      <c r="D145" s="123">
        <f>'Depositos CTS'!D189</f>
        <v>0</v>
      </c>
      <c r="F145" s="114">
        <f>+'Depositos CTS'!E189</f>
        <v>0</v>
      </c>
      <c r="I145" s="114">
        <f>+'Depositos CTS'!F189</f>
        <v>0</v>
      </c>
      <c r="J145" s="113">
        <f>IF('Depositos CTS'!$B189="SI",'Depositos CTS'!G189,'Depositos CTS'!G189)</f>
        <v>0</v>
      </c>
      <c r="K145" s="113">
        <f>IF('Depositos CTS'!$B189="SI",'Depositos CTS'!H189,'Depositos CTS'!H189)</f>
        <v>0</v>
      </c>
      <c r="L145" s="113">
        <f>IF('Depositos CTS'!$B189="SI",'Depositos CTS'!I189,'Depositos CTS'!I189)</f>
        <v>0</v>
      </c>
      <c r="M145" s="113">
        <f>IF('Depositos CTS'!$B189="SI",'Depositos CTS'!J189,'Depositos CTS'!J189)</f>
        <v>0</v>
      </c>
      <c r="N145" s="115" t="str">
        <f>IF('Depositos CTS'!$B189="SI",'Depositos CTS'!K189,"01/01/2000")</f>
        <v>01/01/2000</v>
      </c>
      <c r="O145" s="116" t="str">
        <f>IF('Depositos CTS'!$B189="SI",'Depositos CTS'!L189,"6")</f>
        <v>6</v>
      </c>
      <c r="P145" s="115" t="str">
        <f>IF('Depositos CTS'!$B189="SI",'Depositos CTS'!M189,"M")</f>
        <v>M</v>
      </c>
      <c r="Q145" s="115" t="str">
        <f>IF('Depositos CTS'!$B189="SI",'Depositos CTS'!X189,"04028")</f>
        <v>04028</v>
      </c>
      <c r="R145" s="113" t="str">
        <f>IF('Depositos CTS'!$B189="SI",'Depositos CTS'!Y189,"0")</f>
        <v>0</v>
      </c>
      <c r="S145" s="115" t="str">
        <f>IF('Depositos CTS'!$B189="SI",'Depositos CTS'!P189,"X")</f>
        <v>X</v>
      </c>
      <c r="T145" s="115" t="str">
        <f>IF('Depositos CTS'!$B189="SI",'Depositos CTS'!AC189,"315012200000")</f>
        <v>315012200000</v>
      </c>
      <c r="U145" s="113" t="str">
        <f>IF('Depositos CTS'!$B189="SI",'Depositos CTS'!T189,"000000")</f>
        <v>000000</v>
      </c>
      <c r="V145" s="113" t="str">
        <f>IF('Depositos CTS'!$B189="SI",'Depositos CTS'!U189,"999999999")</f>
        <v>999999999</v>
      </c>
      <c r="W145" s="113" t="str">
        <f>IF('Depositos CTS'!$B189="SI",'Depositos CTS'!V189,"xxx@xxx.xxx")</f>
        <v>xxx@xxx.xxx</v>
      </c>
      <c r="X145" s="113" t="str">
        <f>IF('Depositos CTS'!$B189="SI",'Depositos CTS'!Z189,"147")</f>
        <v>147</v>
      </c>
      <c r="Y145" s="112" t="str">
        <f>+'Depositos CTS'!AD189</f>
        <v/>
      </c>
      <c r="Z145" s="112" t="str">
        <f>+'Depositos CTS'!AE189</f>
        <v/>
      </c>
    </row>
    <row r="146" spans="1:26" x14ac:dyDescent="0.25">
      <c r="A146" s="112">
        <f>+'Depositos CTS'!A190</f>
        <v>145</v>
      </c>
      <c r="B146" s="113">
        <f>+'Depositos CTS'!B190</f>
        <v>0</v>
      </c>
      <c r="C146" s="123">
        <f>'Depositos CTS'!C190</f>
        <v>0</v>
      </c>
      <c r="D146" s="123">
        <f>'Depositos CTS'!D190</f>
        <v>0</v>
      </c>
      <c r="F146" s="114">
        <f>+'Depositos CTS'!E190</f>
        <v>0</v>
      </c>
      <c r="I146" s="114">
        <f>+'Depositos CTS'!F190</f>
        <v>0</v>
      </c>
      <c r="J146" s="113">
        <f>IF('Depositos CTS'!$B190="SI",'Depositos CTS'!G190,'Depositos CTS'!G190)</f>
        <v>0</v>
      </c>
      <c r="K146" s="113">
        <f>IF('Depositos CTS'!$B190="SI",'Depositos CTS'!H190,'Depositos CTS'!H190)</f>
        <v>0</v>
      </c>
      <c r="L146" s="113">
        <f>IF('Depositos CTS'!$B190="SI",'Depositos CTS'!I190,'Depositos CTS'!I190)</f>
        <v>0</v>
      </c>
      <c r="M146" s="113">
        <f>IF('Depositos CTS'!$B190="SI",'Depositos CTS'!J190,'Depositos CTS'!J190)</f>
        <v>0</v>
      </c>
      <c r="N146" s="115" t="str">
        <f>IF('Depositos CTS'!$B190="SI",'Depositos CTS'!K190,"01/01/2000")</f>
        <v>01/01/2000</v>
      </c>
      <c r="O146" s="116" t="str">
        <f>IF('Depositos CTS'!$B190="SI",'Depositos CTS'!L190,"6")</f>
        <v>6</v>
      </c>
      <c r="P146" s="115" t="str">
        <f>IF('Depositos CTS'!$B190="SI",'Depositos CTS'!M190,"M")</f>
        <v>M</v>
      </c>
      <c r="Q146" s="115" t="str">
        <f>IF('Depositos CTS'!$B190="SI",'Depositos CTS'!X190,"04028")</f>
        <v>04028</v>
      </c>
      <c r="R146" s="113" t="str">
        <f>IF('Depositos CTS'!$B190="SI",'Depositos CTS'!Y190,"0")</f>
        <v>0</v>
      </c>
      <c r="S146" s="115" t="str">
        <f>IF('Depositos CTS'!$B190="SI",'Depositos CTS'!P190,"X")</f>
        <v>X</v>
      </c>
      <c r="T146" s="115" t="str">
        <f>IF('Depositos CTS'!$B190="SI",'Depositos CTS'!AC190,"315012200000")</f>
        <v>315012200000</v>
      </c>
      <c r="U146" s="113" t="str">
        <f>IF('Depositos CTS'!$B190="SI",'Depositos CTS'!T190,"000000")</f>
        <v>000000</v>
      </c>
      <c r="V146" s="113" t="str">
        <f>IF('Depositos CTS'!$B190="SI",'Depositos CTS'!U190,"999999999")</f>
        <v>999999999</v>
      </c>
      <c r="W146" s="113" t="str">
        <f>IF('Depositos CTS'!$B190="SI",'Depositos CTS'!V190,"xxx@xxx.xxx")</f>
        <v>xxx@xxx.xxx</v>
      </c>
      <c r="X146" s="113" t="str">
        <f>IF('Depositos CTS'!$B190="SI",'Depositos CTS'!Z190,"147")</f>
        <v>147</v>
      </c>
      <c r="Y146" s="112" t="str">
        <f>+'Depositos CTS'!AD190</f>
        <v/>
      </c>
      <c r="Z146" s="112" t="str">
        <f>+'Depositos CTS'!AE190</f>
        <v/>
      </c>
    </row>
    <row r="147" spans="1:26" x14ac:dyDescent="0.25">
      <c r="A147" s="112">
        <f>+'Depositos CTS'!A191</f>
        <v>146</v>
      </c>
      <c r="B147" s="113">
        <f>+'Depositos CTS'!B191</f>
        <v>0</v>
      </c>
      <c r="C147" s="123">
        <f>'Depositos CTS'!C191</f>
        <v>0</v>
      </c>
      <c r="D147" s="123">
        <f>'Depositos CTS'!D191</f>
        <v>0</v>
      </c>
      <c r="F147" s="114">
        <f>+'Depositos CTS'!E191</f>
        <v>0</v>
      </c>
      <c r="I147" s="114">
        <f>+'Depositos CTS'!F191</f>
        <v>0</v>
      </c>
      <c r="J147" s="113">
        <f>IF('Depositos CTS'!$B191="SI",'Depositos CTS'!G191,'Depositos CTS'!G191)</f>
        <v>0</v>
      </c>
      <c r="K147" s="113">
        <f>IF('Depositos CTS'!$B191="SI",'Depositos CTS'!H191,'Depositos CTS'!H191)</f>
        <v>0</v>
      </c>
      <c r="L147" s="113">
        <f>IF('Depositos CTS'!$B191="SI",'Depositos CTS'!I191,'Depositos CTS'!I191)</f>
        <v>0</v>
      </c>
      <c r="M147" s="113">
        <f>IF('Depositos CTS'!$B191="SI",'Depositos CTS'!J191,'Depositos CTS'!J191)</f>
        <v>0</v>
      </c>
      <c r="N147" s="115" t="str">
        <f>IF('Depositos CTS'!$B191="SI",'Depositos CTS'!K191,"01/01/2000")</f>
        <v>01/01/2000</v>
      </c>
      <c r="O147" s="116" t="str">
        <f>IF('Depositos CTS'!$B191="SI",'Depositos CTS'!L191,"6")</f>
        <v>6</v>
      </c>
      <c r="P147" s="115" t="str">
        <f>IF('Depositos CTS'!$B191="SI",'Depositos CTS'!M191,"M")</f>
        <v>M</v>
      </c>
      <c r="Q147" s="115" t="str">
        <f>IF('Depositos CTS'!$B191="SI",'Depositos CTS'!X191,"04028")</f>
        <v>04028</v>
      </c>
      <c r="R147" s="113" t="str">
        <f>IF('Depositos CTS'!$B191="SI",'Depositos CTS'!Y191,"0")</f>
        <v>0</v>
      </c>
      <c r="S147" s="115" t="str">
        <f>IF('Depositos CTS'!$B191="SI",'Depositos CTS'!P191,"X")</f>
        <v>X</v>
      </c>
      <c r="T147" s="115" t="str">
        <f>IF('Depositos CTS'!$B191="SI",'Depositos CTS'!AC191,"315012200000")</f>
        <v>315012200000</v>
      </c>
      <c r="U147" s="113" t="str">
        <f>IF('Depositos CTS'!$B191="SI",'Depositos CTS'!T191,"000000")</f>
        <v>000000</v>
      </c>
      <c r="V147" s="113" t="str">
        <f>IF('Depositos CTS'!$B191="SI",'Depositos CTS'!U191,"999999999")</f>
        <v>999999999</v>
      </c>
      <c r="W147" s="113" t="str">
        <f>IF('Depositos CTS'!$B191="SI",'Depositos CTS'!V191,"xxx@xxx.xxx")</f>
        <v>xxx@xxx.xxx</v>
      </c>
      <c r="X147" s="113" t="str">
        <f>IF('Depositos CTS'!$B191="SI",'Depositos CTS'!Z191,"147")</f>
        <v>147</v>
      </c>
      <c r="Y147" s="112" t="str">
        <f>+'Depositos CTS'!AD191</f>
        <v/>
      </c>
      <c r="Z147" s="112" t="str">
        <f>+'Depositos CTS'!AE191</f>
        <v/>
      </c>
    </row>
    <row r="148" spans="1:26" x14ac:dyDescent="0.25">
      <c r="A148" s="112">
        <f>+'Depositos CTS'!A192</f>
        <v>147</v>
      </c>
      <c r="B148" s="113">
        <f>+'Depositos CTS'!B192</f>
        <v>0</v>
      </c>
      <c r="C148" s="123">
        <f>'Depositos CTS'!C192</f>
        <v>0</v>
      </c>
      <c r="D148" s="123">
        <f>'Depositos CTS'!D192</f>
        <v>0</v>
      </c>
      <c r="F148" s="114">
        <f>+'Depositos CTS'!E192</f>
        <v>0</v>
      </c>
      <c r="I148" s="114">
        <f>+'Depositos CTS'!F192</f>
        <v>0</v>
      </c>
      <c r="J148" s="113">
        <f>IF('Depositos CTS'!$B192="SI",'Depositos CTS'!G192,'Depositos CTS'!G192)</f>
        <v>0</v>
      </c>
      <c r="K148" s="113">
        <f>IF('Depositos CTS'!$B192="SI",'Depositos CTS'!H192,'Depositos CTS'!H192)</f>
        <v>0</v>
      </c>
      <c r="L148" s="113">
        <f>IF('Depositos CTS'!$B192="SI",'Depositos CTS'!I192,'Depositos CTS'!I192)</f>
        <v>0</v>
      </c>
      <c r="M148" s="113">
        <f>IF('Depositos CTS'!$B192="SI",'Depositos CTS'!J192,'Depositos CTS'!J192)</f>
        <v>0</v>
      </c>
      <c r="N148" s="115" t="str">
        <f>IF('Depositos CTS'!$B192="SI",'Depositos CTS'!K192,"01/01/2000")</f>
        <v>01/01/2000</v>
      </c>
      <c r="O148" s="116" t="str">
        <f>IF('Depositos CTS'!$B192="SI",'Depositos CTS'!L192,"6")</f>
        <v>6</v>
      </c>
      <c r="P148" s="115" t="str">
        <f>IF('Depositos CTS'!$B192="SI",'Depositos CTS'!M192,"M")</f>
        <v>M</v>
      </c>
      <c r="Q148" s="115" t="str">
        <f>IF('Depositos CTS'!$B192="SI",'Depositos CTS'!X192,"04028")</f>
        <v>04028</v>
      </c>
      <c r="R148" s="113" t="str">
        <f>IF('Depositos CTS'!$B192="SI",'Depositos CTS'!Y192,"0")</f>
        <v>0</v>
      </c>
      <c r="S148" s="115" t="str">
        <f>IF('Depositos CTS'!$B192="SI",'Depositos CTS'!P192,"X")</f>
        <v>X</v>
      </c>
      <c r="T148" s="115" t="str">
        <f>IF('Depositos CTS'!$B192="SI",'Depositos CTS'!AC192,"315012200000")</f>
        <v>315012200000</v>
      </c>
      <c r="U148" s="113" t="str">
        <f>IF('Depositos CTS'!$B192="SI",'Depositos CTS'!T192,"000000")</f>
        <v>000000</v>
      </c>
      <c r="V148" s="113" t="str">
        <f>IF('Depositos CTS'!$B192="SI",'Depositos CTS'!U192,"999999999")</f>
        <v>999999999</v>
      </c>
      <c r="W148" s="113" t="str">
        <f>IF('Depositos CTS'!$B192="SI",'Depositos CTS'!V192,"xxx@xxx.xxx")</f>
        <v>xxx@xxx.xxx</v>
      </c>
      <c r="X148" s="113" t="str">
        <f>IF('Depositos CTS'!$B192="SI",'Depositos CTS'!Z192,"147")</f>
        <v>147</v>
      </c>
      <c r="Y148" s="112" t="str">
        <f>+'Depositos CTS'!AD192</f>
        <v/>
      </c>
      <c r="Z148" s="112" t="str">
        <f>+'Depositos CTS'!AE192</f>
        <v/>
      </c>
    </row>
    <row r="149" spans="1:26" x14ac:dyDescent="0.25">
      <c r="A149" s="112">
        <f>+'Depositos CTS'!A193</f>
        <v>148</v>
      </c>
      <c r="B149" s="113">
        <f>+'Depositos CTS'!B193</f>
        <v>0</v>
      </c>
      <c r="C149" s="123">
        <f>'Depositos CTS'!C193</f>
        <v>0</v>
      </c>
      <c r="D149" s="123">
        <f>'Depositos CTS'!D193</f>
        <v>0</v>
      </c>
      <c r="F149" s="114">
        <f>+'Depositos CTS'!E193</f>
        <v>0</v>
      </c>
      <c r="I149" s="114">
        <f>+'Depositos CTS'!F193</f>
        <v>0</v>
      </c>
      <c r="J149" s="113">
        <f>IF('Depositos CTS'!$B193="SI",'Depositos CTS'!G193,'Depositos CTS'!G193)</f>
        <v>0</v>
      </c>
      <c r="K149" s="113">
        <f>IF('Depositos CTS'!$B193="SI",'Depositos CTS'!H193,'Depositos CTS'!H193)</f>
        <v>0</v>
      </c>
      <c r="L149" s="113">
        <f>IF('Depositos CTS'!$B193="SI",'Depositos CTS'!I193,'Depositos CTS'!I193)</f>
        <v>0</v>
      </c>
      <c r="M149" s="113">
        <f>IF('Depositos CTS'!$B193="SI",'Depositos CTS'!J193,'Depositos CTS'!J193)</f>
        <v>0</v>
      </c>
      <c r="N149" s="115" t="str">
        <f>IF('Depositos CTS'!$B193="SI",'Depositos CTS'!K193,"01/01/2000")</f>
        <v>01/01/2000</v>
      </c>
      <c r="O149" s="116" t="str">
        <f>IF('Depositos CTS'!$B193="SI",'Depositos CTS'!L193,"6")</f>
        <v>6</v>
      </c>
      <c r="P149" s="115" t="str">
        <f>IF('Depositos CTS'!$B193="SI",'Depositos CTS'!M193,"M")</f>
        <v>M</v>
      </c>
      <c r="Q149" s="115" t="str">
        <f>IF('Depositos CTS'!$B193="SI",'Depositos CTS'!X193,"04028")</f>
        <v>04028</v>
      </c>
      <c r="R149" s="113" t="str">
        <f>IF('Depositos CTS'!$B193="SI",'Depositos CTS'!Y193,"0")</f>
        <v>0</v>
      </c>
      <c r="S149" s="115" t="str">
        <f>IF('Depositos CTS'!$B193="SI",'Depositos CTS'!P193,"X")</f>
        <v>X</v>
      </c>
      <c r="T149" s="115" t="str">
        <f>IF('Depositos CTS'!$B193="SI",'Depositos CTS'!AC193,"315012200000")</f>
        <v>315012200000</v>
      </c>
      <c r="U149" s="113" t="str">
        <f>IF('Depositos CTS'!$B193="SI",'Depositos CTS'!T193,"000000")</f>
        <v>000000</v>
      </c>
      <c r="V149" s="113" t="str">
        <f>IF('Depositos CTS'!$B193="SI",'Depositos CTS'!U193,"999999999")</f>
        <v>999999999</v>
      </c>
      <c r="W149" s="113" t="str">
        <f>IF('Depositos CTS'!$B193="SI",'Depositos CTS'!V193,"xxx@xxx.xxx")</f>
        <v>xxx@xxx.xxx</v>
      </c>
      <c r="X149" s="113" t="str">
        <f>IF('Depositos CTS'!$B193="SI",'Depositos CTS'!Z193,"147")</f>
        <v>147</v>
      </c>
      <c r="Y149" s="112" t="str">
        <f>+'Depositos CTS'!AD193</f>
        <v/>
      </c>
      <c r="Z149" s="112" t="str">
        <f>+'Depositos CTS'!AE193</f>
        <v/>
      </c>
    </row>
    <row r="150" spans="1:26" x14ac:dyDescent="0.25">
      <c r="A150" s="112">
        <f>+'Depositos CTS'!A194</f>
        <v>149</v>
      </c>
      <c r="B150" s="113">
        <f>+'Depositos CTS'!B194</f>
        <v>0</v>
      </c>
      <c r="C150" s="123">
        <f>'Depositos CTS'!C194</f>
        <v>0</v>
      </c>
      <c r="D150" s="123">
        <f>'Depositos CTS'!D194</f>
        <v>0</v>
      </c>
      <c r="F150" s="114">
        <f>+'Depositos CTS'!E194</f>
        <v>0</v>
      </c>
      <c r="I150" s="114">
        <f>+'Depositos CTS'!F194</f>
        <v>0</v>
      </c>
      <c r="J150" s="113">
        <f>IF('Depositos CTS'!$B194="SI",'Depositos CTS'!G194,'Depositos CTS'!G194)</f>
        <v>0</v>
      </c>
      <c r="K150" s="113">
        <f>IF('Depositos CTS'!$B194="SI",'Depositos CTS'!H194,'Depositos CTS'!H194)</f>
        <v>0</v>
      </c>
      <c r="L150" s="113">
        <f>IF('Depositos CTS'!$B194="SI",'Depositos CTS'!I194,'Depositos CTS'!I194)</f>
        <v>0</v>
      </c>
      <c r="M150" s="113">
        <f>IF('Depositos CTS'!$B194="SI",'Depositos CTS'!J194,'Depositos CTS'!J194)</f>
        <v>0</v>
      </c>
      <c r="N150" s="115" t="str">
        <f>IF('Depositos CTS'!$B194="SI",'Depositos CTS'!K194,"01/01/2000")</f>
        <v>01/01/2000</v>
      </c>
      <c r="O150" s="116" t="str">
        <f>IF('Depositos CTS'!$B194="SI",'Depositos CTS'!L194,"6")</f>
        <v>6</v>
      </c>
      <c r="P150" s="115" t="str">
        <f>IF('Depositos CTS'!$B194="SI",'Depositos CTS'!M194,"M")</f>
        <v>M</v>
      </c>
      <c r="Q150" s="115" t="str">
        <f>IF('Depositos CTS'!$B194="SI",'Depositos CTS'!X194,"04028")</f>
        <v>04028</v>
      </c>
      <c r="R150" s="113" t="str">
        <f>IF('Depositos CTS'!$B194="SI",'Depositos CTS'!Y194,"0")</f>
        <v>0</v>
      </c>
      <c r="S150" s="115" t="str">
        <f>IF('Depositos CTS'!$B194="SI",'Depositos CTS'!P194,"X")</f>
        <v>X</v>
      </c>
      <c r="T150" s="115" t="str">
        <f>IF('Depositos CTS'!$B194="SI",'Depositos CTS'!AC194,"315012200000")</f>
        <v>315012200000</v>
      </c>
      <c r="U150" s="113" t="str">
        <f>IF('Depositos CTS'!$B194="SI",'Depositos CTS'!T194,"000000")</f>
        <v>000000</v>
      </c>
      <c r="V150" s="113" t="str">
        <f>IF('Depositos CTS'!$B194="SI",'Depositos CTS'!U194,"999999999")</f>
        <v>999999999</v>
      </c>
      <c r="W150" s="113" t="str">
        <f>IF('Depositos CTS'!$B194="SI",'Depositos CTS'!V194,"xxx@xxx.xxx")</f>
        <v>xxx@xxx.xxx</v>
      </c>
      <c r="X150" s="113" t="str">
        <f>IF('Depositos CTS'!$B194="SI",'Depositos CTS'!Z194,"147")</f>
        <v>147</v>
      </c>
      <c r="Y150" s="112" t="str">
        <f>+'Depositos CTS'!AD194</f>
        <v/>
      </c>
      <c r="Z150" s="112" t="str">
        <f>+'Depositos CTS'!AE194</f>
        <v/>
      </c>
    </row>
    <row r="151" spans="1:26" x14ac:dyDescent="0.25">
      <c r="A151" s="112">
        <f>+'Depositos CTS'!A195</f>
        <v>150</v>
      </c>
      <c r="B151" s="113">
        <f>+'Depositos CTS'!B195</f>
        <v>0</v>
      </c>
      <c r="C151" s="123">
        <f>'Depositos CTS'!C195</f>
        <v>0</v>
      </c>
      <c r="D151" s="123">
        <f>'Depositos CTS'!D195</f>
        <v>0</v>
      </c>
      <c r="F151" s="114">
        <f>+'Depositos CTS'!E195</f>
        <v>0</v>
      </c>
      <c r="I151" s="114">
        <f>+'Depositos CTS'!F195</f>
        <v>0</v>
      </c>
      <c r="J151" s="113">
        <f>IF('Depositos CTS'!$B195="SI",'Depositos CTS'!G195,'Depositos CTS'!G195)</f>
        <v>0</v>
      </c>
      <c r="K151" s="113">
        <f>IF('Depositos CTS'!$B195="SI",'Depositos CTS'!H195,'Depositos CTS'!H195)</f>
        <v>0</v>
      </c>
      <c r="L151" s="113">
        <f>IF('Depositos CTS'!$B195="SI",'Depositos CTS'!I195,'Depositos CTS'!I195)</f>
        <v>0</v>
      </c>
      <c r="M151" s="113">
        <f>IF('Depositos CTS'!$B195="SI",'Depositos CTS'!J195,'Depositos CTS'!J195)</f>
        <v>0</v>
      </c>
      <c r="N151" s="115" t="str">
        <f>IF('Depositos CTS'!$B195="SI",'Depositos CTS'!K195,"01/01/2000")</f>
        <v>01/01/2000</v>
      </c>
      <c r="O151" s="116" t="str">
        <f>IF('Depositos CTS'!$B195="SI",'Depositos CTS'!L195,"6")</f>
        <v>6</v>
      </c>
      <c r="P151" s="115" t="str">
        <f>IF('Depositos CTS'!$B195="SI",'Depositos CTS'!M195,"M")</f>
        <v>M</v>
      </c>
      <c r="Q151" s="115" t="str">
        <f>IF('Depositos CTS'!$B195="SI",'Depositos CTS'!X195,"04028")</f>
        <v>04028</v>
      </c>
      <c r="R151" s="113" t="str">
        <f>IF('Depositos CTS'!$B195="SI",'Depositos CTS'!Y195,"0")</f>
        <v>0</v>
      </c>
      <c r="S151" s="115" t="str">
        <f>IF('Depositos CTS'!$B195="SI",'Depositos CTS'!P195,"X")</f>
        <v>X</v>
      </c>
      <c r="T151" s="115" t="str">
        <f>IF('Depositos CTS'!$B195="SI",'Depositos CTS'!AC195,"315012200000")</f>
        <v>315012200000</v>
      </c>
      <c r="U151" s="113" t="str">
        <f>IF('Depositos CTS'!$B195="SI",'Depositos CTS'!T195,"000000")</f>
        <v>000000</v>
      </c>
      <c r="V151" s="113" t="str">
        <f>IF('Depositos CTS'!$B195="SI",'Depositos CTS'!U195,"999999999")</f>
        <v>999999999</v>
      </c>
      <c r="W151" s="113" t="str">
        <f>IF('Depositos CTS'!$B195="SI",'Depositos CTS'!V195,"xxx@xxx.xxx")</f>
        <v>xxx@xxx.xxx</v>
      </c>
      <c r="X151" s="113" t="str">
        <f>IF('Depositos CTS'!$B195="SI",'Depositos CTS'!Z195,"147")</f>
        <v>147</v>
      </c>
      <c r="Y151" s="112" t="str">
        <f>+'Depositos CTS'!AD195</f>
        <v/>
      </c>
      <c r="Z151" s="112" t="str">
        <f>+'Depositos CTS'!AE195</f>
        <v/>
      </c>
    </row>
    <row r="152" spans="1:26" x14ac:dyDescent="0.25">
      <c r="A152" s="112">
        <f>+'Depositos CTS'!A196</f>
        <v>151</v>
      </c>
      <c r="B152" s="113">
        <f>+'Depositos CTS'!B196</f>
        <v>0</v>
      </c>
      <c r="C152" s="123">
        <f>'Depositos CTS'!C196</f>
        <v>0</v>
      </c>
      <c r="D152" s="123">
        <f>'Depositos CTS'!D196</f>
        <v>0</v>
      </c>
      <c r="F152" s="114">
        <f>+'Depositos CTS'!E196</f>
        <v>0</v>
      </c>
      <c r="I152" s="114">
        <f>+'Depositos CTS'!F196</f>
        <v>0</v>
      </c>
      <c r="J152" s="113">
        <f>IF('Depositos CTS'!$B196="SI",'Depositos CTS'!G196,'Depositos CTS'!G196)</f>
        <v>0</v>
      </c>
      <c r="K152" s="113">
        <f>IF('Depositos CTS'!$B196="SI",'Depositos CTS'!H196,'Depositos CTS'!H196)</f>
        <v>0</v>
      </c>
      <c r="L152" s="113">
        <f>IF('Depositos CTS'!$B196="SI",'Depositos CTS'!I196,'Depositos CTS'!I196)</f>
        <v>0</v>
      </c>
      <c r="M152" s="113">
        <f>IF('Depositos CTS'!$B196="SI",'Depositos CTS'!J196,'Depositos CTS'!J196)</f>
        <v>0</v>
      </c>
      <c r="N152" s="115" t="str">
        <f>IF('Depositos CTS'!$B196="SI",'Depositos CTS'!K196,"01/01/2000")</f>
        <v>01/01/2000</v>
      </c>
      <c r="O152" s="116" t="str">
        <f>IF('Depositos CTS'!$B196="SI",'Depositos CTS'!L196,"6")</f>
        <v>6</v>
      </c>
      <c r="P152" s="115" t="str">
        <f>IF('Depositos CTS'!$B196="SI",'Depositos CTS'!M196,"M")</f>
        <v>M</v>
      </c>
      <c r="Q152" s="115" t="str">
        <f>IF('Depositos CTS'!$B196="SI",'Depositos CTS'!X196,"04028")</f>
        <v>04028</v>
      </c>
      <c r="R152" s="113" t="str">
        <f>IF('Depositos CTS'!$B196="SI",'Depositos CTS'!Y196,"0")</f>
        <v>0</v>
      </c>
      <c r="S152" s="115" t="str">
        <f>IF('Depositos CTS'!$B196="SI",'Depositos CTS'!P196,"X")</f>
        <v>X</v>
      </c>
      <c r="T152" s="115" t="str">
        <f>IF('Depositos CTS'!$B196="SI",'Depositos CTS'!AC196,"315012200000")</f>
        <v>315012200000</v>
      </c>
      <c r="U152" s="113" t="str">
        <f>IF('Depositos CTS'!$B196="SI",'Depositos CTS'!T196,"000000")</f>
        <v>000000</v>
      </c>
      <c r="V152" s="113" t="str">
        <f>IF('Depositos CTS'!$B196="SI",'Depositos CTS'!U196,"999999999")</f>
        <v>999999999</v>
      </c>
      <c r="W152" s="113" t="str">
        <f>IF('Depositos CTS'!$B196="SI",'Depositos CTS'!V196,"xxx@xxx.xxx")</f>
        <v>xxx@xxx.xxx</v>
      </c>
      <c r="X152" s="113" t="str">
        <f>IF('Depositos CTS'!$B196="SI",'Depositos CTS'!Z196,"147")</f>
        <v>147</v>
      </c>
      <c r="Y152" s="112" t="str">
        <f>+'Depositos CTS'!AD196</f>
        <v/>
      </c>
      <c r="Z152" s="112" t="str">
        <f>+'Depositos CTS'!AE196</f>
        <v/>
      </c>
    </row>
    <row r="153" spans="1:26" x14ac:dyDescent="0.25">
      <c r="A153" s="112">
        <f>+'Depositos CTS'!A197</f>
        <v>152</v>
      </c>
      <c r="B153" s="113">
        <f>+'Depositos CTS'!B197</f>
        <v>0</v>
      </c>
      <c r="C153" s="123">
        <f>'Depositos CTS'!C197</f>
        <v>0</v>
      </c>
      <c r="D153" s="123">
        <f>'Depositos CTS'!D197</f>
        <v>0</v>
      </c>
      <c r="F153" s="114">
        <f>+'Depositos CTS'!E197</f>
        <v>0</v>
      </c>
      <c r="I153" s="114">
        <f>+'Depositos CTS'!F197</f>
        <v>0</v>
      </c>
      <c r="J153" s="113">
        <f>IF('Depositos CTS'!$B197="SI",'Depositos CTS'!G197,'Depositos CTS'!G197)</f>
        <v>0</v>
      </c>
      <c r="K153" s="113">
        <f>IF('Depositos CTS'!$B197="SI",'Depositos CTS'!H197,'Depositos CTS'!H197)</f>
        <v>0</v>
      </c>
      <c r="L153" s="113">
        <f>IF('Depositos CTS'!$B197="SI",'Depositos CTS'!I197,'Depositos CTS'!I197)</f>
        <v>0</v>
      </c>
      <c r="M153" s="113">
        <f>IF('Depositos CTS'!$B197="SI",'Depositos CTS'!J197,'Depositos CTS'!J197)</f>
        <v>0</v>
      </c>
      <c r="N153" s="115" t="str">
        <f>IF('Depositos CTS'!$B197="SI",'Depositos CTS'!K197,"01/01/2000")</f>
        <v>01/01/2000</v>
      </c>
      <c r="O153" s="116" t="str">
        <f>IF('Depositos CTS'!$B197="SI",'Depositos CTS'!L197,"6")</f>
        <v>6</v>
      </c>
      <c r="P153" s="115" t="str">
        <f>IF('Depositos CTS'!$B197="SI",'Depositos CTS'!M197,"M")</f>
        <v>M</v>
      </c>
      <c r="Q153" s="115" t="str">
        <f>IF('Depositos CTS'!$B197="SI",'Depositos CTS'!X197,"04028")</f>
        <v>04028</v>
      </c>
      <c r="R153" s="113" t="str">
        <f>IF('Depositos CTS'!$B197="SI",'Depositos CTS'!Y197,"0")</f>
        <v>0</v>
      </c>
      <c r="S153" s="115" t="str">
        <f>IF('Depositos CTS'!$B197="SI",'Depositos CTS'!P197,"X")</f>
        <v>X</v>
      </c>
      <c r="T153" s="115" t="str">
        <f>IF('Depositos CTS'!$B197="SI",'Depositos CTS'!AC197,"315012200000")</f>
        <v>315012200000</v>
      </c>
      <c r="U153" s="113" t="str">
        <f>IF('Depositos CTS'!$B197="SI",'Depositos CTS'!T197,"000000")</f>
        <v>000000</v>
      </c>
      <c r="V153" s="113" t="str">
        <f>IF('Depositos CTS'!$B197="SI",'Depositos CTS'!U197,"999999999")</f>
        <v>999999999</v>
      </c>
      <c r="W153" s="113" t="str">
        <f>IF('Depositos CTS'!$B197="SI",'Depositos CTS'!V197,"xxx@xxx.xxx")</f>
        <v>xxx@xxx.xxx</v>
      </c>
      <c r="X153" s="113" t="str">
        <f>IF('Depositos CTS'!$B197="SI",'Depositos CTS'!Z197,"147")</f>
        <v>147</v>
      </c>
      <c r="Y153" s="112" t="str">
        <f>+'Depositos CTS'!AD197</f>
        <v/>
      </c>
      <c r="Z153" s="112" t="str">
        <f>+'Depositos CTS'!AE197</f>
        <v/>
      </c>
    </row>
    <row r="154" spans="1:26" x14ac:dyDescent="0.25">
      <c r="A154" s="112">
        <f>+'Depositos CTS'!A198</f>
        <v>153</v>
      </c>
      <c r="B154" s="113">
        <f>+'Depositos CTS'!B198</f>
        <v>0</v>
      </c>
      <c r="C154" s="123">
        <f>'Depositos CTS'!C198</f>
        <v>0</v>
      </c>
      <c r="D154" s="123">
        <f>'Depositos CTS'!D198</f>
        <v>0</v>
      </c>
      <c r="F154" s="114">
        <f>+'Depositos CTS'!E198</f>
        <v>0</v>
      </c>
      <c r="I154" s="114">
        <f>+'Depositos CTS'!F198</f>
        <v>0</v>
      </c>
      <c r="J154" s="113">
        <f>IF('Depositos CTS'!$B198="SI",'Depositos CTS'!G198,'Depositos CTS'!G198)</f>
        <v>0</v>
      </c>
      <c r="K154" s="113">
        <f>IF('Depositos CTS'!$B198="SI",'Depositos CTS'!H198,'Depositos CTS'!H198)</f>
        <v>0</v>
      </c>
      <c r="L154" s="113">
        <f>IF('Depositos CTS'!$B198="SI",'Depositos CTS'!I198,'Depositos CTS'!I198)</f>
        <v>0</v>
      </c>
      <c r="M154" s="113">
        <f>IF('Depositos CTS'!$B198="SI",'Depositos CTS'!J198,'Depositos CTS'!J198)</f>
        <v>0</v>
      </c>
      <c r="N154" s="115" t="str">
        <f>IF('Depositos CTS'!$B198="SI",'Depositos CTS'!K198,"01/01/2000")</f>
        <v>01/01/2000</v>
      </c>
      <c r="O154" s="116" t="str">
        <f>IF('Depositos CTS'!$B198="SI",'Depositos CTS'!L198,"6")</f>
        <v>6</v>
      </c>
      <c r="P154" s="115" t="str">
        <f>IF('Depositos CTS'!$B198="SI",'Depositos CTS'!M198,"M")</f>
        <v>M</v>
      </c>
      <c r="Q154" s="115" t="str">
        <f>IF('Depositos CTS'!$B198="SI",'Depositos CTS'!X198,"04028")</f>
        <v>04028</v>
      </c>
      <c r="R154" s="113" t="str">
        <f>IF('Depositos CTS'!$B198="SI",'Depositos CTS'!Y198,"0")</f>
        <v>0</v>
      </c>
      <c r="S154" s="115" t="str">
        <f>IF('Depositos CTS'!$B198="SI",'Depositos CTS'!P198,"X")</f>
        <v>X</v>
      </c>
      <c r="T154" s="115" t="str">
        <f>IF('Depositos CTS'!$B198="SI",'Depositos CTS'!AC198,"315012200000")</f>
        <v>315012200000</v>
      </c>
      <c r="U154" s="113" t="str">
        <f>IF('Depositos CTS'!$B198="SI",'Depositos CTS'!T198,"000000")</f>
        <v>000000</v>
      </c>
      <c r="V154" s="113" t="str">
        <f>IF('Depositos CTS'!$B198="SI",'Depositos CTS'!U198,"999999999")</f>
        <v>999999999</v>
      </c>
      <c r="W154" s="113" t="str">
        <f>IF('Depositos CTS'!$B198="SI",'Depositos CTS'!V198,"xxx@xxx.xxx")</f>
        <v>xxx@xxx.xxx</v>
      </c>
      <c r="X154" s="113" t="str">
        <f>IF('Depositos CTS'!$B198="SI",'Depositos CTS'!Z198,"147")</f>
        <v>147</v>
      </c>
      <c r="Y154" s="112" t="str">
        <f>+'Depositos CTS'!AD198</f>
        <v/>
      </c>
      <c r="Z154" s="112" t="str">
        <f>+'Depositos CTS'!AE198</f>
        <v/>
      </c>
    </row>
    <row r="155" spans="1:26" x14ac:dyDescent="0.25">
      <c r="A155" s="112">
        <f>+'Depositos CTS'!A199</f>
        <v>154</v>
      </c>
      <c r="B155" s="113">
        <f>+'Depositos CTS'!B199</f>
        <v>0</v>
      </c>
      <c r="C155" s="123">
        <f>'Depositos CTS'!C199</f>
        <v>0</v>
      </c>
      <c r="D155" s="123">
        <f>'Depositos CTS'!D199</f>
        <v>0</v>
      </c>
      <c r="F155" s="114">
        <f>+'Depositos CTS'!E199</f>
        <v>0</v>
      </c>
      <c r="I155" s="114">
        <f>+'Depositos CTS'!F199</f>
        <v>0</v>
      </c>
      <c r="J155" s="113">
        <f>IF('Depositos CTS'!$B199="SI",'Depositos CTS'!G199,'Depositos CTS'!G199)</f>
        <v>0</v>
      </c>
      <c r="K155" s="113">
        <f>IF('Depositos CTS'!$B199="SI",'Depositos CTS'!H199,'Depositos CTS'!H199)</f>
        <v>0</v>
      </c>
      <c r="L155" s="113">
        <f>IF('Depositos CTS'!$B199="SI",'Depositos CTS'!I199,'Depositos CTS'!I199)</f>
        <v>0</v>
      </c>
      <c r="M155" s="113">
        <f>IF('Depositos CTS'!$B199="SI",'Depositos CTS'!J199,'Depositos CTS'!J199)</f>
        <v>0</v>
      </c>
      <c r="N155" s="115" t="str">
        <f>IF('Depositos CTS'!$B199="SI",'Depositos CTS'!K199,"01/01/2000")</f>
        <v>01/01/2000</v>
      </c>
      <c r="O155" s="116" t="str">
        <f>IF('Depositos CTS'!$B199="SI",'Depositos CTS'!L199,"6")</f>
        <v>6</v>
      </c>
      <c r="P155" s="115" t="str">
        <f>IF('Depositos CTS'!$B199="SI",'Depositos CTS'!M199,"M")</f>
        <v>M</v>
      </c>
      <c r="Q155" s="115" t="str">
        <f>IF('Depositos CTS'!$B199="SI",'Depositos CTS'!X199,"04028")</f>
        <v>04028</v>
      </c>
      <c r="R155" s="113" t="str">
        <f>IF('Depositos CTS'!$B199="SI",'Depositos CTS'!Y199,"0")</f>
        <v>0</v>
      </c>
      <c r="S155" s="115" t="str">
        <f>IF('Depositos CTS'!$B199="SI",'Depositos CTS'!P199,"X")</f>
        <v>X</v>
      </c>
      <c r="T155" s="115" t="str">
        <f>IF('Depositos CTS'!$B199="SI",'Depositos CTS'!AC199,"315012200000")</f>
        <v>315012200000</v>
      </c>
      <c r="U155" s="113" t="str">
        <f>IF('Depositos CTS'!$B199="SI",'Depositos CTS'!T199,"000000")</f>
        <v>000000</v>
      </c>
      <c r="V155" s="113" t="str">
        <f>IF('Depositos CTS'!$B199="SI",'Depositos CTS'!U199,"999999999")</f>
        <v>999999999</v>
      </c>
      <c r="W155" s="113" t="str">
        <f>IF('Depositos CTS'!$B199="SI",'Depositos CTS'!V199,"xxx@xxx.xxx")</f>
        <v>xxx@xxx.xxx</v>
      </c>
      <c r="X155" s="113" t="str">
        <f>IF('Depositos CTS'!$B199="SI",'Depositos CTS'!Z199,"147")</f>
        <v>147</v>
      </c>
      <c r="Y155" s="112" t="str">
        <f>+'Depositos CTS'!AD199</f>
        <v/>
      </c>
      <c r="Z155" s="112" t="str">
        <f>+'Depositos CTS'!AE199</f>
        <v/>
      </c>
    </row>
    <row r="156" spans="1:26" x14ac:dyDescent="0.25">
      <c r="A156" s="112">
        <f>+'Depositos CTS'!A200</f>
        <v>155</v>
      </c>
      <c r="B156" s="113">
        <f>+'Depositos CTS'!B200</f>
        <v>0</v>
      </c>
      <c r="C156" s="123">
        <f>'Depositos CTS'!C200</f>
        <v>0</v>
      </c>
      <c r="D156" s="123">
        <f>'Depositos CTS'!D200</f>
        <v>0</v>
      </c>
      <c r="F156" s="114">
        <f>+'Depositos CTS'!E200</f>
        <v>0</v>
      </c>
      <c r="I156" s="114">
        <f>+'Depositos CTS'!F200</f>
        <v>0</v>
      </c>
      <c r="J156" s="113">
        <f>IF('Depositos CTS'!$B200="SI",'Depositos CTS'!G200,'Depositos CTS'!G200)</f>
        <v>0</v>
      </c>
      <c r="K156" s="113">
        <f>IF('Depositos CTS'!$B200="SI",'Depositos CTS'!H200,'Depositos CTS'!H200)</f>
        <v>0</v>
      </c>
      <c r="L156" s="113">
        <f>IF('Depositos CTS'!$B200="SI",'Depositos CTS'!I200,'Depositos CTS'!I200)</f>
        <v>0</v>
      </c>
      <c r="M156" s="113">
        <f>IF('Depositos CTS'!$B200="SI",'Depositos CTS'!J200,'Depositos CTS'!J200)</f>
        <v>0</v>
      </c>
      <c r="N156" s="115" t="str">
        <f>IF('Depositos CTS'!$B200="SI",'Depositos CTS'!K200,"01/01/2000")</f>
        <v>01/01/2000</v>
      </c>
      <c r="O156" s="116" t="str">
        <f>IF('Depositos CTS'!$B200="SI",'Depositos CTS'!L200,"6")</f>
        <v>6</v>
      </c>
      <c r="P156" s="115" t="str">
        <f>IF('Depositos CTS'!$B200="SI",'Depositos CTS'!M200,"M")</f>
        <v>M</v>
      </c>
      <c r="Q156" s="115" t="str">
        <f>IF('Depositos CTS'!$B200="SI",'Depositos CTS'!X200,"04028")</f>
        <v>04028</v>
      </c>
      <c r="R156" s="113" t="str">
        <f>IF('Depositos CTS'!$B200="SI",'Depositos CTS'!Y200,"0")</f>
        <v>0</v>
      </c>
      <c r="S156" s="115" t="str">
        <f>IF('Depositos CTS'!$B200="SI",'Depositos CTS'!P200,"X")</f>
        <v>X</v>
      </c>
      <c r="T156" s="115" t="str">
        <f>IF('Depositos CTS'!$B200="SI",'Depositos CTS'!AC200,"315012200000")</f>
        <v>315012200000</v>
      </c>
      <c r="U156" s="113" t="str">
        <f>IF('Depositos CTS'!$B200="SI",'Depositos CTS'!T200,"000000")</f>
        <v>000000</v>
      </c>
      <c r="V156" s="113" t="str">
        <f>IF('Depositos CTS'!$B200="SI",'Depositos CTS'!U200,"999999999")</f>
        <v>999999999</v>
      </c>
      <c r="W156" s="113" t="str">
        <f>IF('Depositos CTS'!$B200="SI",'Depositos CTS'!V200,"xxx@xxx.xxx")</f>
        <v>xxx@xxx.xxx</v>
      </c>
      <c r="X156" s="113" t="str">
        <f>IF('Depositos CTS'!$B200="SI",'Depositos CTS'!Z200,"147")</f>
        <v>147</v>
      </c>
      <c r="Y156" s="112" t="str">
        <f>+'Depositos CTS'!AD200</f>
        <v/>
      </c>
      <c r="Z156" s="112" t="str">
        <f>+'Depositos CTS'!AE200</f>
        <v/>
      </c>
    </row>
    <row r="157" spans="1:26" x14ac:dyDescent="0.25">
      <c r="B157" s="113"/>
      <c r="C157" s="113"/>
      <c r="D157" s="113"/>
      <c r="F157" s="114"/>
      <c r="I157" s="114"/>
      <c r="J157" s="113"/>
      <c r="K157" s="113"/>
      <c r="L157" s="113"/>
      <c r="M157" s="113"/>
      <c r="N157" s="115"/>
      <c r="O157" s="116"/>
      <c r="P157" s="115"/>
      <c r="Q157" s="115"/>
      <c r="R157" s="113"/>
      <c r="S157" s="115"/>
      <c r="T157" s="115"/>
      <c r="U157" s="113"/>
      <c r="V157" s="113"/>
      <c r="W157" s="113"/>
      <c r="X157" s="113"/>
    </row>
    <row r="158" spans="1:26" x14ac:dyDescent="0.25">
      <c r="B158" s="113"/>
      <c r="C158" s="113"/>
      <c r="D158" s="113"/>
      <c r="F158" s="114"/>
      <c r="I158" s="114"/>
      <c r="J158" s="113"/>
      <c r="K158" s="113"/>
      <c r="L158" s="113"/>
      <c r="M158" s="113"/>
      <c r="N158" s="115"/>
      <c r="O158" s="116"/>
      <c r="P158" s="115"/>
      <c r="Q158" s="115"/>
      <c r="R158" s="113"/>
      <c r="S158" s="115"/>
      <c r="T158" s="115"/>
      <c r="U158" s="113"/>
      <c r="V158" s="113"/>
      <c r="W158" s="113"/>
      <c r="X158" s="113"/>
    </row>
    <row r="159" spans="1:26" x14ac:dyDescent="0.25">
      <c r="B159" s="113"/>
      <c r="C159" s="113"/>
      <c r="D159" s="113"/>
      <c r="F159" s="114"/>
      <c r="I159" s="114"/>
      <c r="J159" s="113"/>
      <c r="K159" s="113"/>
      <c r="L159" s="113"/>
      <c r="M159" s="113"/>
      <c r="N159" s="115"/>
      <c r="O159" s="116"/>
      <c r="P159" s="115"/>
      <c r="Q159" s="115"/>
      <c r="R159" s="113"/>
      <c r="S159" s="115"/>
      <c r="T159" s="115"/>
      <c r="U159" s="113"/>
      <c r="V159" s="113"/>
      <c r="W159" s="113"/>
      <c r="X159" s="113"/>
    </row>
    <row r="160" spans="1:26" x14ac:dyDescent="0.25">
      <c r="B160" s="113"/>
      <c r="C160" s="113"/>
      <c r="D160" s="113"/>
      <c r="F160" s="114"/>
      <c r="I160" s="114"/>
      <c r="J160" s="113"/>
      <c r="K160" s="113"/>
      <c r="L160" s="113"/>
      <c r="M160" s="113"/>
      <c r="N160" s="115"/>
      <c r="O160" s="116"/>
      <c r="P160" s="115"/>
      <c r="Q160" s="115"/>
      <c r="R160" s="113"/>
      <c r="S160" s="115"/>
      <c r="T160" s="115"/>
      <c r="U160" s="113"/>
      <c r="V160" s="113"/>
      <c r="W160" s="113"/>
      <c r="X160" s="113"/>
    </row>
    <row r="161" spans="2:24" x14ac:dyDescent="0.25">
      <c r="B161" s="113"/>
      <c r="C161" s="113"/>
      <c r="D161" s="113"/>
      <c r="F161" s="114"/>
      <c r="I161" s="114"/>
      <c r="J161" s="113"/>
      <c r="K161" s="113"/>
      <c r="L161" s="113"/>
      <c r="M161" s="113"/>
      <c r="N161" s="115"/>
      <c r="O161" s="116"/>
      <c r="P161" s="115"/>
      <c r="Q161" s="115"/>
      <c r="R161" s="113"/>
      <c r="S161" s="115"/>
      <c r="T161" s="115"/>
      <c r="U161" s="113"/>
      <c r="V161" s="113"/>
      <c r="W161" s="113"/>
      <c r="X161" s="113"/>
    </row>
    <row r="162" spans="2:24" x14ac:dyDescent="0.25">
      <c r="B162" s="113"/>
      <c r="C162" s="113"/>
      <c r="D162" s="113"/>
      <c r="F162" s="114"/>
      <c r="I162" s="114"/>
      <c r="J162" s="113"/>
      <c r="K162" s="113"/>
      <c r="L162" s="113"/>
      <c r="M162" s="113"/>
      <c r="N162" s="115"/>
      <c r="O162" s="116"/>
      <c r="P162" s="115"/>
      <c r="Q162" s="115"/>
      <c r="R162" s="113"/>
      <c r="S162" s="115"/>
      <c r="T162" s="115"/>
      <c r="U162" s="113"/>
      <c r="V162" s="113"/>
      <c r="W162" s="113"/>
      <c r="X162" s="113"/>
    </row>
    <row r="163" spans="2:24" x14ac:dyDescent="0.25">
      <c r="B163" s="113"/>
      <c r="C163" s="113"/>
      <c r="D163" s="113"/>
      <c r="F163" s="114"/>
      <c r="I163" s="114"/>
      <c r="J163" s="113"/>
      <c r="K163" s="113"/>
      <c r="L163" s="113"/>
      <c r="M163" s="113"/>
      <c r="N163" s="115"/>
      <c r="O163" s="116"/>
      <c r="P163" s="115"/>
      <c r="Q163" s="115"/>
      <c r="R163" s="113"/>
      <c r="S163" s="115"/>
      <c r="T163" s="115"/>
      <c r="U163" s="113"/>
      <c r="V163" s="113"/>
      <c r="W163" s="113"/>
      <c r="X163" s="113"/>
    </row>
    <row r="164" spans="2:24" x14ac:dyDescent="0.25">
      <c r="B164" s="113"/>
      <c r="C164" s="113"/>
      <c r="D164" s="113"/>
      <c r="F164" s="114"/>
      <c r="I164" s="114"/>
      <c r="J164" s="113"/>
      <c r="K164" s="113"/>
      <c r="L164" s="113"/>
      <c r="M164" s="113"/>
      <c r="N164" s="115"/>
      <c r="O164" s="116"/>
      <c r="P164" s="115"/>
      <c r="Q164" s="115"/>
      <c r="R164" s="113"/>
      <c r="S164" s="115"/>
      <c r="T164" s="115"/>
      <c r="U164" s="113"/>
      <c r="V164" s="113"/>
      <c r="W164" s="113"/>
      <c r="X164" s="113"/>
    </row>
    <row r="165" spans="2:24" x14ac:dyDescent="0.25">
      <c r="B165" s="113"/>
      <c r="C165" s="113"/>
      <c r="D165" s="113"/>
      <c r="F165" s="114"/>
      <c r="I165" s="114"/>
      <c r="J165" s="113"/>
      <c r="K165" s="113"/>
      <c r="L165" s="113"/>
      <c r="M165" s="113"/>
      <c r="N165" s="115"/>
      <c r="O165" s="116"/>
      <c r="P165" s="115"/>
      <c r="Q165" s="115"/>
      <c r="R165" s="113"/>
      <c r="S165" s="115"/>
      <c r="T165" s="115"/>
      <c r="U165" s="113"/>
      <c r="V165" s="113"/>
      <c r="W165" s="113"/>
      <c r="X165" s="113"/>
    </row>
    <row r="166" spans="2:24" x14ac:dyDescent="0.25">
      <c r="B166" s="113"/>
      <c r="C166" s="113"/>
      <c r="D166" s="113"/>
      <c r="F166" s="114"/>
      <c r="I166" s="114"/>
      <c r="J166" s="113"/>
      <c r="K166" s="113"/>
      <c r="L166" s="113"/>
      <c r="M166" s="113"/>
      <c r="N166" s="115"/>
      <c r="O166" s="116"/>
      <c r="P166" s="115"/>
      <c r="Q166" s="115"/>
      <c r="R166" s="113"/>
      <c r="S166" s="115"/>
      <c r="T166" s="115"/>
      <c r="U166" s="113"/>
      <c r="V166" s="113"/>
      <c r="W166" s="113"/>
      <c r="X166" s="113"/>
    </row>
    <row r="167" spans="2:24" x14ac:dyDescent="0.25">
      <c r="B167" s="113"/>
      <c r="C167" s="113"/>
      <c r="D167" s="113"/>
      <c r="F167" s="114"/>
      <c r="I167" s="114"/>
      <c r="J167" s="113"/>
      <c r="K167" s="113"/>
      <c r="L167" s="113"/>
      <c r="M167" s="113"/>
      <c r="N167" s="115"/>
      <c r="O167" s="116"/>
      <c r="P167" s="115"/>
      <c r="Q167" s="115"/>
      <c r="R167" s="113"/>
      <c r="S167" s="115"/>
      <c r="T167" s="115"/>
      <c r="U167" s="113"/>
      <c r="V167" s="113"/>
      <c r="W167" s="113"/>
      <c r="X167" s="113"/>
    </row>
    <row r="168" spans="2:24" x14ac:dyDescent="0.25">
      <c r="B168" s="113"/>
      <c r="C168" s="113"/>
      <c r="D168" s="113"/>
      <c r="F168" s="114"/>
      <c r="I168" s="114"/>
      <c r="J168" s="113"/>
      <c r="K168" s="113"/>
      <c r="L168" s="113"/>
      <c r="M168" s="113"/>
      <c r="N168" s="115"/>
      <c r="O168" s="116"/>
      <c r="P168" s="115"/>
      <c r="Q168" s="115"/>
      <c r="R168" s="113"/>
      <c r="S168" s="115"/>
      <c r="T168" s="115"/>
      <c r="U168" s="113"/>
      <c r="V168" s="113"/>
      <c r="W168" s="113"/>
      <c r="X168" s="113"/>
    </row>
    <row r="169" spans="2:24" x14ac:dyDescent="0.25">
      <c r="B169" s="113"/>
      <c r="C169" s="113"/>
      <c r="D169" s="113"/>
      <c r="F169" s="114"/>
      <c r="I169" s="114"/>
      <c r="J169" s="113"/>
      <c r="K169" s="113"/>
      <c r="L169" s="113"/>
      <c r="M169" s="113"/>
      <c r="N169" s="115"/>
      <c r="O169" s="116"/>
      <c r="P169" s="115"/>
      <c r="Q169" s="115"/>
      <c r="R169" s="113"/>
      <c r="S169" s="115"/>
      <c r="T169" s="115"/>
      <c r="U169" s="113"/>
      <c r="V169" s="113"/>
      <c r="W169" s="113"/>
      <c r="X169" s="113"/>
    </row>
    <row r="170" spans="2:24" x14ac:dyDescent="0.25">
      <c r="B170" s="113"/>
      <c r="C170" s="113"/>
      <c r="D170" s="113"/>
      <c r="F170" s="114"/>
      <c r="I170" s="114"/>
      <c r="J170" s="113"/>
      <c r="K170" s="113"/>
      <c r="L170" s="113"/>
      <c r="M170" s="113"/>
      <c r="N170" s="115"/>
      <c r="O170" s="116"/>
      <c r="P170" s="115"/>
      <c r="Q170" s="115"/>
      <c r="R170" s="113"/>
      <c r="S170" s="115"/>
      <c r="T170" s="115"/>
      <c r="U170" s="113"/>
      <c r="V170" s="113"/>
      <c r="W170" s="113"/>
      <c r="X170" s="113"/>
    </row>
    <row r="171" spans="2:24" x14ac:dyDescent="0.25">
      <c r="B171" s="113"/>
      <c r="C171" s="113"/>
      <c r="D171" s="113"/>
      <c r="F171" s="114"/>
      <c r="I171" s="114"/>
      <c r="J171" s="113"/>
      <c r="K171" s="113"/>
      <c r="L171" s="113"/>
      <c r="M171" s="113"/>
      <c r="N171" s="115"/>
      <c r="O171" s="116"/>
      <c r="P171" s="115"/>
      <c r="Q171" s="115"/>
      <c r="R171" s="113"/>
      <c r="S171" s="115"/>
      <c r="T171" s="115"/>
      <c r="U171" s="113"/>
      <c r="V171" s="113"/>
      <c r="W171" s="113"/>
      <c r="X171" s="113"/>
    </row>
    <row r="172" spans="2:24" x14ac:dyDescent="0.25">
      <c r="B172" s="113"/>
      <c r="C172" s="113"/>
      <c r="D172" s="113"/>
      <c r="F172" s="114"/>
      <c r="I172" s="114"/>
      <c r="J172" s="113"/>
      <c r="K172" s="113"/>
      <c r="L172" s="113"/>
      <c r="M172" s="113"/>
      <c r="N172" s="115"/>
      <c r="O172" s="116"/>
      <c r="P172" s="115"/>
      <c r="Q172" s="115"/>
      <c r="R172" s="113"/>
      <c r="S172" s="115"/>
      <c r="T172" s="115"/>
      <c r="U172" s="113"/>
      <c r="V172" s="113"/>
      <c r="W172" s="113"/>
      <c r="X172" s="113"/>
    </row>
    <row r="173" spans="2:24" x14ac:dyDescent="0.25">
      <c r="B173" s="113"/>
      <c r="C173" s="113"/>
      <c r="D173" s="113"/>
      <c r="F173" s="114"/>
      <c r="I173" s="114"/>
      <c r="J173" s="113"/>
      <c r="K173" s="113"/>
      <c r="L173" s="113"/>
      <c r="M173" s="113"/>
      <c r="N173" s="115"/>
      <c r="O173" s="116"/>
      <c r="P173" s="115"/>
      <c r="Q173" s="115"/>
      <c r="R173" s="113"/>
      <c r="S173" s="115"/>
      <c r="T173" s="115"/>
      <c r="U173" s="113"/>
      <c r="V173" s="113"/>
      <c r="W173" s="113"/>
      <c r="X173" s="113"/>
    </row>
    <row r="174" spans="2:24" x14ac:dyDescent="0.25">
      <c r="B174" s="113"/>
      <c r="C174" s="113"/>
      <c r="D174" s="113"/>
      <c r="F174" s="114"/>
      <c r="I174" s="114"/>
      <c r="J174" s="113"/>
      <c r="K174" s="113"/>
      <c r="L174" s="113"/>
      <c r="M174" s="113"/>
      <c r="N174" s="115"/>
      <c r="O174" s="116"/>
      <c r="P174" s="115"/>
      <c r="Q174" s="115"/>
      <c r="R174" s="113"/>
      <c r="S174" s="115"/>
      <c r="T174" s="115"/>
      <c r="U174" s="113"/>
      <c r="V174" s="113"/>
      <c r="W174" s="113"/>
      <c r="X174" s="113"/>
    </row>
    <row r="175" spans="2:24" x14ac:dyDescent="0.25">
      <c r="B175" s="113"/>
      <c r="C175" s="113"/>
      <c r="D175" s="113"/>
      <c r="F175" s="114"/>
      <c r="I175" s="114"/>
      <c r="J175" s="113"/>
      <c r="K175" s="113"/>
      <c r="L175" s="113"/>
      <c r="M175" s="113"/>
      <c r="N175" s="115"/>
      <c r="O175" s="116"/>
      <c r="P175" s="115"/>
      <c r="Q175" s="115"/>
      <c r="R175" s="113"/>
      <c r="S175" s="115"/>
      <c r="T175" s="115"/>
      <c r="U175" s="113"/>
      <c r="V175" s="113"/>
      <c r="W175" s="113"/>
      <c r="X175" s="113"/>
    </row>
    <row r="176" spans="2:24" x14ac:dyDescent="0.25">
      <c r="B176" s="113"/>
      <c r="C176" s="113"/>
      <c r="D176" s="113"/>
      <c r="F176" s="114"/>
      <c r="I176" s="114"/>
      <c r="J176" s="113"/>
      <c r="K176" s="113"/>
      <c r="L176" s="113"/>
      <c r="M176" s="113"/>
      <c r="N176" s="115"/>
      <c r="O176" s="116"/>
      <c r="P176" s="115"/>
      <c r="Q176" s="115"/>
      <c r="R176" s="113"/>
      <c r="S176" s="115"/>
      <c r="T176" s="115"/>
      <c r="U176" s="113"/>
      <c r="V176" s="113"/>
      <c r="W176" s="113"/>
      <c r="X176" s="113"/>
    </row>
    <row r="177" spans="2:24" x14ac:dyDescent="0.25">
      <c r="B177" s="113"/>
      <c r="C177" s="113"/>
      <c r="D177" s="113"/>
      <c r="F177" s="114"/>
      <c r="I177" s="114"/>
      <c r="J177" s="113"/>
      <c r="K177" s="113"/>
      <c r="L177" s="113"/>
      <c r="M177" s="113"/>
      <c r="N177" s="115"/>
      <c r="O177" s="116"/>
      <c r="P177" s="115"/>
      <c r="Q177" s="115"/>
      <c r="R177" s="113"/>
      <c r="S177" s="115"/>
      <c r="T177" s="115"/>
      <c r="U177" s="113"/>
      <c r="V177" s="113"/>
      <c r="W177" s="113"/>
      <c r="X177" s="113"/>
    </row>
    <row r="178" spans="2:24" x14ac:dyDescent="0.25">
      <c r="B178" s="113"/>
      <c r="C178" s="113"/>
      <c r="D178" s="113"/>
      <c r="F178" s="114"/>
      <c r="I178" s="114"/>
      <c r="J178" s="113"/>
      <c r="K178" s="113"/>
      <c r="L178" s="113"/>
      <c r="M178" s="113"/>
      <c r="N178" s="115"/>
      <c r="O178" s="116"/>
      <c r="P178" s="115"/>
      <c r="Q178" s="115"/>
      <c r="R178" s="113"/>
      <c r="S178" s="115"/>
      <c r="T178" s="115"/>
      <c r="U178" s="113"/>
      <c r="V178" s="113"/>
      <c r="W178" s="113"/>
      <c r="X178" s="113"/>
    </row>
    <row r="179" spans="2:24" x14ac:dyDescent="0.25">
      <c r="B179" s="113"/>
      <c r="C179" s="113"/>
      <c r="D179" s="113"/>
      <c r="F179" s="114"/>
      <c r="I179" s="114"/>
      <c r="J179" s="113"/>
      <c r="K179" s="113"/>
      <c r="L179" s="113"/>
      <c r="M179" s="113"/>
      <c r="N179" s="115"/>
      <c r="O179" s="116"/>
      <c r="P179" s="115"/>
      <c r="Q179" s="115"/>
      <c r="R179" s="113"/>
      <c r="S179" s="115"/>
      <c r="T179" s="115"/>
      <c r="U179" s="113"/>
      <c r="V179" s="113"/>
      <c r="W179" s="113"/>
      <c r="X179" s="113"/>
    </row>
    <row r="180" spans="2:24" x14ac:dyDescent="0.25">
      <c r="B180" s="113"/>
      <c r="C180" s="113"/>
      <c r="D180" s="113"/>
      <c r="F180" s="114"/>
      <c r="I180" s="114"/>
      <c r="J180" s="113"/>
      <c r="K180" s="113"/>
      <c r="L180" s="113"/>
      <c r="M180" s="113"/>
      <c r="N180" s="115"/>
      <c r="O180" s="116"/>
      <c r="P180" s="115"/>
      <c r="Q180" s="115"/>
      <c r="R180" s="113"/>
      <c r="S180" s="115"/>
      <c r="T180" s="115"/>
      <c r="U180" s="113"/>
      <c r="V180" s="113"/>
      <c r="W180" s="113"/>
      <c r="X180" s="113"/>
    </row>
    <row r="181" spans="2:24" x14ac:dyDescent="0.25">
      <c r="B181" s="113"/>
      <c r="C181" s="113"/>
      <c r="D181" s="113"/>
      <c r="F181" s="114"/>
      <c r="I181" s="114"/>
      <c r="J181" s="113"/>
      <c r="K181" s="113"/>
      <c r="L181" s="113"/>
      <c r="M181" s="113"/>
      <c r="N181" s="115"/>
      <c r="O181" s="116"/>
      <c r="P181" s="115"/>
      <c r="Q181" s="115"/>
      <c r="R181" s="113"/>
      <c r="S181" s="115"/>
      <c r="T181" s="115"/>
      <c r="U181" s="113"/>
      <c r="V181" s="113"/>
      <c r="W181" s="113"/>
      <c r="X181" s="113"/>
    </row>
    <row r="182" spans="2:24" x14ac:dyDescent="0.25">
      <c r="B182" s="113"/>
      <c r="C182" s="113"/>
      <c r="D182" s="113"/>
      <c r="F182" s="114"/>
      <c r="I182" s="114"/>
      <c r="J182" s="113"/>
      <c r="K182" s="113"/>
      <c r="L182" s="113"/>
      <c r="M182" s="113"/>
      <c r="N182" s="115"/>
      <c r="O182" s="116"/>
      <c r="P182" s="115"/>
      <c r="Q182" s="115"/>
      <c r="R182" s="113"/>
      <c r="S182" s="115"/>
      <c r="T182" s="115"/>
      <c r="U182" s="113"/>
      <c r="V182" s="113"/>
      <c r="W182" s="113"/>
      <c r="X182" s="113"/>
    </row>
    <row r="183" spans="2:24" x14ac:dyDescent="0.25">
      <c r="B183" s="113"/>
      <c r="C183" s="113"/>
      <c r="D183" s="113"/>
      <c r="F183" s="114"/>
      <c r="I183" s="114"/>
      <c r="J183" s="113"/>
      <c r="K183" s="113"/>
      <c r="L183" s="113"/>
      <c r="M183" s="113"/>
      <c r="N183" s="115"/>
      <c r="O183" s="116"/>
      <c r="P183" s="115"/>
      <c r="Q183" s="115"/>
      <c r="R183" s="113"/>
      <c r="S183" s="115"/>
      <c r="T183" s="115"/>
      <c r="U183" s="113"/>
      <c r="V183" s="113"/>
      <c r="W183" s="113"/>
      <c r="X183" s="113"/>
    </row>
    <row r="184" spans="2:24" x14ac:dyDescent="0.25">
      <c r="B184" s="113"/>
      <c r="C184" s="113"/>
      <c r="D184" s="113"/>
      <c r="F184" s="114"/>
      <c r="I184" s="114"/>
      <c r="J184" s="113"/>
      <c r="K184" s="113"/>
      <c r="L184" s="113"/>
      <c r="M184" s="113"/>
      <c r="N184" s="115"/>
      <c r="O184" s="116"/>
      <c r="P184" s="115"/>
      <c r="Q184" s="115"/>
      <c r="R184" s="113"/>
      <c r="S184" s="115"/>
      <c r="T184" s="115"/>
      <c r="U184" s="113"/>
      <c r="V184" s="113"/>
      <c r="W184" s="113"/>
      <c r="X184" s="113"/>
    </row>
    <row r="185" spans="2:24" x14ac:dyDescent="0.25">
      <c r="B185" s="113"/>
      <c r="C185" s="113"/>
      <c r="D185" s="113"/>
      <c r="F185" s="114"/>
      <c r="I185" s="114"/>
      <c r="J185" s="113"/>
      <c r="K185" s="113"/>
      <c r="L185" s="113"/>
      <c r="M185" s="113"/>
      <c r="N185" s="115"/>
      <c r="O185" s="116"/>
      <c r="P185" s="115"/>
      <c r="Q185" s="115"/>
      <c r="R185" s="113"/>
      <c r="S185" s="115"/>
      <c r="T185" s="115"/>
      <c r="U185" s="113"/>
      <c r="V185" s="113"/>
      <c r="W185" s="113"/>
      <c r="X185" s="113"/>
    </row>
    <row r="186" spans="2:24" x14ac:dyDescent="0.25">
      <c r="B186" s="113"/>
      <c r="C186" s="113"/>
      <c r="D186" s="113"/>
      <c r="F186" s="114"/>
      <c r="I186" s="114"/>
      <c r="J186" s="113"/>
      <c r="K186" s="113"/>
      <c r="L186" s="113"/>
      <c r="M186" s="113"/>
      <c r="N186" s="115"/>
      <c r="O186" s="116"/>
      <c r="P186" s="115"/>
      <c r="Q186" s="115"/>
      <c r="R186" s="113"/>
      <c r="S186" s="115"/>
      <c r="T186" s="115"/>
      <c r="U186" s="113"/>
      <c r="V186" s="113"/>
      <c r="W186" s="113"/>
      <c r="X186" s="113"/>
    </row>
    <row r="187" spans="2:24" x14ac:dyDescent="0.25">
      <c r="B187" s="113"/>
      <c r="C187" s="113"/>
      <c r="D187" s="113"/>
      <c r="F187" s="114"/>
      <c r="I187" s="114"/>
      <c r="J187" s="113"/>
      <c r="K187" s="113"/>
      <c r="L187" s="113"/>
      <c r="M187" s="113"/>
      <c r="N187" s="115"/>
      <c r="O187" s="116"/>
      <c r="P187" s="115"/>
      <c r="Q187" s="115"/>
      <c r="R187" s="113"/>
      <c r="S187" s="115"/>
      <c r="T187" s="115"/>
      <c r="U187" s="113"/>
      <c r="V187" s="113"/>
      <c r="W187" s="113"/>
      <c r="X187" s="113"/>
    </row>
    <row r="188" spans="2:24" x14ac:dyDescent="0.25">
      <c r="B188" s="113"/>
      <c r="C188" s="113"/>
      <c r="D188" s="113"/>
      <c r="F188" s="114"/>
      <c r="I188" s="114"/>
      <c r="J188" s="113"/>
      <c r="K188" s="113"/>
      <c r="L188" s="113"/>
      <c r="M188" s="113"/>
      <c r="N188" s="115"/>
      <c r="O188" s="116"/>
      <c r="P188" s="115"/>
      <c r="Q188" s="115"/>
      <c r="R188" s="113"/>
      <c r="S188" s="115"/>
      <c r="T188" s="115"/>
      <c r="U188" s="113"/>
      <c r="V188" s="113"/>
      <c r="W188" s="113"/>
      <c r="X188" s="113"/>
    </row>
    <row r="189" spans="2:24" x14ac:dyDescent="0.25">
      <c r="B189" s="113"/>
      <c r="C189" s="113"/>
      <c r="D189" s="113"/>
      <c r="F189" s="114"/>
      <c r="I189" s="114"/>
      <c r="J189" s="113"/>
      <c r="K189" s="113"/>
      <c r="L189" s="113"/>
      <c r="M189" s="113"/>
      <c r="N189" s="115"/>
      <c r="O189" s="116"/>
      <c r="P189" s="115"/>
      <c r="Q189" s="115"/>
      <c r="R189" s="113"/>
      <c r="S189" s="115"/>
      <c r="T189" s="115"/>
      <c r="U189" s="113"/>
      <c r="V189" s="113"/>
      <c r="W189" s="113"/>
      <c r="X189" s="113"/>
    </row>
    <row r="190" spans="2:24" x14ac:dyDescent="0.25">
      <c r="B190" s="113"/>
      <c r="C190" s="113"/>
      <c r="D190" s="113"/>
      <c r="F190" s="114"/>
      <c r="I190" s="114"/>
      <c r="J190" s="113"/>
      <c r="K190" s="113"/>
      <c r="L190" s="113"/>
      <c r="M190" s="113"/>
      <c r="N190" s="115"/>
      <c r="O190" s="116"/>
      <c r="P190" s="115"/>
      <c r="Q190" s="115"/>
      <c r="R190" s="113"/>
      <c r="S190" s="115"/>
      <c r="T190" s="115"/>
      <c r="U190" s="113"/>
      <c r="V190" s="113"/>
      <c r="W190" s="113"/>
      <c r="X190" s="113"/>
    </row>
    <row r="191" spans="2:24" x14ac:dyDescent="0.25">
      <c r="B191" s="113"/>
      <c r="C191" s="113"/>
      <c r="D191" s="113"/>
      <c r="F191" s="114"/>
      <c r="I191" s="114"/>
      <c r="J191" s="113"/>
      <c r="K191" s="113"/>
      <c r="L191" s="113"/>
      <c r="M191" s="113"/>
      <c r="N191" s="115"/>
      <c r="O191" s="116"/>
      <c r="P191" s="115"/>
      <c r="Q191" s="115"/>
      <c r="R191" s="113"/>
      <c r="S191" s="115"/>
      <c r="T191" s="115"/>
      <c r="U191" s="113"/>
      <c r="V191" s="113"/>
      <c r="W191" s="113"/>
      <c r="X191" s="113"/>
    </row>
    <row r="192" spans="2:24" x14ac:dyDescent="0.25">
      <c r="B192" s="113"/>
      <c r="C192" s="113"/>
      <c r="D192" s="113"/>
      <c r="F192" s="114"/>
      <c r="I192" s="114"/>
      <c r="J192" s="113"/>
      <c r="K192" s="113"/>
      <c r="L192" s="113"/>
      <c r="M192" s="113"/>
      <c r="N192" s="115"/>
      <c r="O192" s="116"/>
      <c r="P192" s="115"/>
      <c r="Q192" s="115"/>
      <c r="R192" s="113"/>
      <c r="S192" s="115"/>
      <c r="T192" s="115"/>
      <c r="U192" s="113"/>
      <c r="V192" s="113"/>
      <c r="W192" s="113"/>
      <c r="X192" s="113"/>
    </row>
    <row r="193" spans="2:24" x14ac:dyDescent="0.25">
      <c r="B193" s="113"/>
      <c r="C193" s="113"/>
      <c r="D193" s="113"/>
      <c r="F193" s="114"/>
      <c r="I193" s="114"/>
      <c r="J193" s="113"/>
      <c r="K193" s="113"/>
      <c r="L193" s="113"/>
      <c r="M193" s="113"/>
      <c r="N193" s="115"/>
      <c r="O193" s="116"/>
      <c r="P193" s="115"/>
      <c r="Q193" s="115"/>
      <c r="R193" s="113"/>
      <c r="S193" s="115"/>
      <c r="T193" s="115"/>
      <c r="U193" s="113"/>
      <c r="V193" s="113"/>
      <c r="W193" s="113"/>
      <c r="X193" s="113"/>
    </row>
    <row r="194" spans="2:24" x14ac:dyDescent="0.25">
      <c r="B194" s="113"/>
      <c r="C194" s="113"/>
      <c r="D194" s="113"/>
      <c r="F194" s="114"/>
      <c r="I194" s="114"/>
      <c r="J194" s="113"/>
      <c r="K194" s="113"/>
      <c r="L194" s="113"/>
      <c r="M194" s="113"/>
      <c r="N194" s="115"/>
      <c r="O194" s="116"/>
      <c r="P194" s="115"/>
      <c r="Q194" s="115"/>
      <c r="R194" s="113"/>
      <c r="S194" s="115"/>
      <c r="T194" s="115"/>
      <c r="U194" s="113"/>
      <c r="V194" s="113"/>
      <c r="W194" s="113"/>
      <c r="X194" s="113"/>
    </row>
    <row r="195" spans="2:24" x14ac:dyDescent="0.25">
      <c r="B195" s="113"/>
      <c r="C195" s="113"/>
      <c r="D195" s="113"/>
      <c r="F195" s="114"/>
      <c r="I195" s="114"/>
      <c r="J195" s="113"/>
      <c r="K195" s="113"/>
      <c r="L195" s="113"/>
      <c r="M195" s="113"/>
      <c r="N195" s="115"/>
      <c r="O195" s="116"/>
      <c r="P195" s="115"/>
      <c r="Q195" s="115"/>
      <c r="R195" s="113"/>
      <c r="S195" s="115"/>
      <c r="T195" s="115"/>
      <c r="U195" s="113"/>
      <c r="V195" s="113"/>
      <c r="W195" s="113"/>
      <c r="X195" s="113"/>
    </row>
    <row r="196" spans="2:24" x14ac:dyDescent="0.25">
      <c r="B196" s="113"/>
      <c r="C196" s="113"/>
      <c r="D196" s="113"/>
      <c r="F196" s="114"/>
      <c r="I196" s="114"/>
      <c r="J196" s="113"/>
      <c r="K196" s="113"/>
      <c r="L196" s="113"/>
      <c r="M196" s="113"/>
      <c r="N196" s="115"/>
      <c r="O196" s="116"/>
      <c r="P196" s="115"/>
      <c r="Q196" s="115"/>
      <c r="R196" s="113"/>
      <c r="S196" s="115"/>
      <c r="T196" s="115"/>
      <c r="U196" s="113"/>
      <c r="V196" s="113"/>
      <c r="W196" s="113"/>
      <c r="X196" s="113"/>
    </row>
    <row r="197" spans="2:24" x14ac:dyDescent="0.25">
      <c r="B197" s="113"/>
      <c r="C197" s="113"/>
      <c r="D197" s="113"/>
      <c r="F197" s="114"/>
      <c r="I197" s="114"/>
      <c r="J197" s="113"/>
      <c r="K197" s="113"/>
      <c r="L197" s="113"/>
      <c r="M197" s="113"/>
      <c r="N197" s="115"/>
      <c r="O197" s="116"/>
      <c r="P197" s="115"/>
      <c r="Q197" s="115"/>
      <c r="R197" s="113"/>
      <c r="S197" s="115"/>
      <c r="T197" s="115"/>
      <c r="U197" s="113"/>
      <c r="V197" s="113"/>
      <c r="W197" s="113"/>
      <c r="X197" s="113"/>
    </row>
    <row r="198" spans="2:24" x14ac:dyDescent="0.25">
      <c r="B198" s="113"/>
      <c r="C198" s="113"/>
      <c r="D198" s="113"/>
      <c r="F198" s="114"/>
      <c r="I198" s="114"/>
      <c r="J198" s="113"/>
      <c r="K198" s="113"/>
      <c r="L198" s="113"/>
      <c r="M198" s="113"/>
      <c r="N198" s="115"/>
      <c r="O198" s="116"/>
      <c r="P198" s="115"/>
      <c r="Q198" s="115"/>
      <c r="R198" s="113"/>
      <c r="S198" s="115"/>
      <c r="T198" s="115"/>
      <c r="U198" s="113"/>
      <c r="V198" s="113"/>
      <c r="W198" s="113"/>
      <c r="X198" s="113"/>
    </row>
    <row r="199" spans="2:24" x14ac:dyDescent="0.25">
      <c r="B199" s="113"/>
      <c r="C199" s="113"/>
      <c r="D199" s="113"/>
      <c r="F199" s="114"/>
      <c r="I199" s="114"/>
      <c r="J199" s="113"/>
      <c r="K199" s="113"/>
      <c r="L199" s="113"/>
      <c r="M199" s="113"/>
      <c r="N199" s="115"/>
      <c r="O199" s="116"/>
      <c r="P199" s="115"/>
      <c r="Q199" s="115"/>
      <c r="R199" s="113"/>
      <c r="S199" s="115"/>
      <c r="T199" s="115"/>
      <c r="U199" s="113"/>
      <c r="V199" s="113"/>
      <c r="W199" s="113"/>
      <c r="X199" s="113"/>
    </row>
    <row r="200" spans="2:24" x14ac:dyDescent="0.25">
      <c r="B200" s="113"/>
      <c r="C200" s="113"/>
      <c r="D200" s="113"/>
      <c r="F200" s="114"/>
      <c r="I200" s="114"/>
      <c r="J200" s="113"/>
      <c r="K200" s="113"/>
      <c r="L200" s="113"/>
      <c r="M200" s="113"/>
      <c r="N200" s="115"/>
      <c r="O200" s="116"/>
      <c r="P200" s="115"/>
      <c r="Q200" s="115"/>
      <c r="R200" s="113"/>
      <c r="S200" s="115"/>
      <c r="T200" s="115"/>
      <c r="U200" s="113"/>
      <c r="V200" s="113"/>
      <c r="W200" s="113"/>
      <c r="X200" s="113"/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R1278"/>
  <sheetViews>
    <sheetView workbookViewId="0">
      <selection activeCell="C21" sqref="C21"/>
    </sheetView>
  </sheetViews>
  <sheetFormatPr baseColWidth="10" defaultColWidth="11.453125" defaultRowHeight="12.5" x14ac:dyDescent="0.25"/>
  <cols>
    <col min="14" max="14" width="66.54296875" bestFit="1" customWidth="1"/>
  </cols>
  <sheetData>
    <row r="1" spans="1:18" x14ac:dyDescent="0.25">
      <c r="A1" s="97" t="s">
        <v>99</v>
      </c>
      <c r="C1" s="58" t="s">
        <v>100</v>
      </c>
      <c r="K1" s="154" t="s">
        <v>101</v>
      </c>
      <c r="L1" s="154"/>
      <c r="M1" s="96"/>
      <c r="N1" s="154" t="s">
        <v>100</v>
      </c>
      <c r="O1" s="154"/>
    </row>
    <row r="2" spans="1:18" x14ac:dyDescent="0.25">
      <c r="A2" s="97" t="s">
        <v>102</v>
      </c>
      <c r="C2" s="96" t="s">
        <v>103</v>
      </c>
      <c r="K2" s="96" t="s">
        <v>104</v>
      </c>
      <c r="L2" s="96" t="s">
        <v>105</v>
      </c>
      <c r="M2" s="96"/>
      <c r="N2" s="96" t="s">
        <v>103</v>
      </c>
      <c r="O2" s="96" t="s">
        <v>2</v>
      </c>
      <c r="Q2" s="96" t="s">
        <v>106</v>
      </c>
      <c r="R2">
        <v>1</v>
      </c>
    </row>
    <row r="3" spans="1:18" x14ac:dyDescent="0.25">
      <c r="A3" s="96" t="s">
        <v>107</v>
      </c>
      <c r="C3" s="96" t="s">
        <v>108</v>
      </c>
      <c r="K3" s="96" t="s">
        <v>109</v>
      </c>
      <c r="L3" s="96" t="s">
        <v>110</v>
      </c>
      <c r="M3" s="96"/>
      <c r="N3" s="96" t="s">
        <v>108</v>
      </c>
      <c r="O3" s="96" t="s">
        <v>111</v>
      </c>
      <c r="Q3" s="96" t="s">
        <v>102</v>
      </c>
      <c r="R3">
        <v>0</v>
      </c>
    </row>
    <row r="4" spans="1:18" x14ac:dyDescent="0.25">
      <c r="A4" s="96" t="s">
        <v>112</v>
      </c>
      <c r="C4" s="96" t="s">
        <v>113</v>
      </c>
      <c r="K4" s="96" t="s">
        <v>114</v>
      </c>
      <c r="L4" s="96" t="s">
        <v>115</v>
      </c>
      <c r="M4" s="96"/>
      <c r="N4" s="96" t="s">
        <v>113</v>
      </c>
      <c r="O4" s="96" t="s">
        <v>116</v>
      </c>
    </row>
    <row r="5" spans="1:18" x14ac:dyDescent="0.25">
      <c r="A5" s="96" t="s">
        <v>117</v>
      </c>
      <c r="C5" s="96" t="s">
        <v>118</v>
      </c>
      <c r="K5" s="96" t="s">
        <v>119</v>
      </c>
      <c r="L5" s="96" t="s">
        <v>120</v>
      </c>
      <c r="M5" s="96"/>
      <c r="N5" s="96" t="s">
        <v>118</v>
      </c>
      <c r="O5" s="96" t="s">
        <v>4</v>
      </c>
    </row>
    <row r="6" spans="1:18" x14ac:dyDescent="0.25">
      <c r="A6" s="96" t="s">
        <v>121</v>
      </c>
      <c r="C6" s="96" t="s">
        <v>122</v>
      </c>
      <c r="K6" s="96" t="s">
        <v>123</v>
      </c>
      <c r="L6" s="96" t="s">
        <v>124</v>
      </c>
      <c r="M6" s="96"/>
      <c r="N6" s="96" t="s">
        <v>122</v>
      </c>
      <c r="O6" s="96" t="s">
        <v>125</v>
      </c>
    </row>
    <row r="7" spans="1:18" x14ac:dyDescent="0.25">
      <c r="A7" s="96" t="s">
        <v>126</v>
      </c>
      <c r="C7" s="96" t="s">
        <v>127</v>
      </c>
      <c r="K7" s="96" t="s">
        <v>128</v>
      </c>
      <c r="L7" s="96" t="s">
        <v>129</v>
      </c>
      <c r="M7" s="96"/>
      <c r="N7" s="96" t="s">
        <v>127</v>
      </c>
      <c r="O7" s="96" t="s">
        <v>130</v>
      </c>
    </row>
    <row r="8" spans="1:18" x14ac:dyDescent="0.25">
      <c r="A8" s="96" t="s">
        <v>131</v>
      </c>
      <c r="C8" s="96" t="s">
        <v>132</v>
      </c>
      <c r="K8" s="96" t="s">
        <v>133</v>
      </c>
      <c r="L8" s="96" t="s">
        <v>134</v>
      </c>
      <c r="M8" s="96"/>
      <c r="N8" s="96" t="s">
        <v>132</v>
      </c>
      <c r="O8" s="96" t="s">
        <v>135</v>
      </c>
    </row>
    <row r="9" spans="1:18" x14ac:dyDescent="0.25">
      <c r="A9" s="96" t="s">
        <v>136</v>
      </c>
      <c r="C9" s="96" t="s">
        <v>137</v>
      </c>
      <c r="K9" s="96" t="s">
        <v>138</v>
      </c>
      <c r="L9" s="96" t="s">
        <v>139</v>
      </c>
      <c r="M9" s="96"/>
      <c r="N9" s="96" t="s">
        <v>137</v>
      </c>
      <c r="O9" s="96" t="s">
        <v>140</v>
      </c>
    </row>
    <row r="10" spans="1:18" x14ac:dyDescent="0.25">
      <c r="A10" s="96" t="s">
        <v>141</v>
      </c>
      <c r="C10" s="96" t="s">
        <v>142</v>
      </c>
      <c r="K10" s="96" t="s">
        <v>143</v>
      </c>
      <c r="L10" s="96" t="s">
        <v>144</v>
      </c>
      <c r="M10" s="96"/>
      <c r="N10" s="96" t="s">
        <v>142</v>
      </c>
      <c r="O10" s="96" t="s">
        <v>145</v>
      </c>
    </row>
    <row r="11" spans="1:18" x14ac:dyDescent="0.25">
      <c r="A11" s="96" t="s">
        <v>146</v>
      </c>
      <c r="C11" s="96" t="s">
        <v>147</v>
      </c>
      <c r="K11" s="96" t="s">
        <v>148</v>
      </c>
      <c r="L11" s="96" t="s">
        <v>149</v>
      </c>
      <c r="M11" s="96"/>
      <c r="N11" s="96" t="s">
        <v>147</v>
      </c>
      <c r="O11" s="96" t="s">
        <v>150</v>
      </c>
    </row>
    <row r="12" spans="1:18" x14ac:dyDescent="0.25">
      <c r="A12" s="96" t="s">
        <v>133</v>
      </c>
      <c r="C12" s="96" t="s">
        <v>151</v>
      </c>
      <c r="K12" s="96" t="s">
        <v>152</v>
      </c>
      <c r="L12" s="96" t="s">
        <v>153</v>
      </c>
      <c r="M12" s="96"/>
      <c r="N12" s="96" t="s">
        <v>151</v>
      </c>
      <c r="O12" s="96" t="s">
        <v>154</v>
      </c>
    </row>
    <row r="13" spans="1:18" x14ac:dyDescent="0.25">
      <c r="A13" s="96" t="s">
        <v>155</v>
      </c>
      <c r="C13" s="96" t="s">
        <v>156</v>
      </c>
      <c r="K13" s="96" t="s">
        <v>157</v>
      </c>
      <c r="L13" s="96" t="s">
        <v>158</v>
      </c>
      <c r="M13" s="96"/>
      <c r="N13" s="96" t="s">
        <v>156</v>
      </c>
      <c r="O13" s="96" t="s">
        <v>159</v>
      </c>
    </row>
    <row r="14" spans="1:18" x14ac:dyDescent="0.25">
      <c r="A14" s="96" t="s">
        <v>160</v>
      </c>
      <c r="C14" s="96" t="s">
        <v>161</v>
      </c>
      <c r="K14" s="96" t="s">
        <v>162</v>
      </c>
      <c r="L14" s="96" t="s">
        <v>163</v>
      </c>
      <c r="M14" s="96"/>
      <c r="N14" s="96" t="s">
        <v>161</v>
      </c>
      <c r="O14" s="96" t="s">
        <v>164</v>
      </c>
    </row>
    <row r="15" spans="1:18" x14ac:dyDescent="0.25">
      <c r="A15" s="96" t="s">
        <v>165</v>
      </c>
      <c r="C15" s="96" t="s">
        <v>166</v>
      </c>
      <c r="K15" s="96" t="s">
        <v>167</v>
      </c>
      <c r="L15" s="96" t="s">
        <v>168</v>
      </c>
      <c r="M15" s="96"/>
      <c r="N15" s="96" t="s">
        <v>166</v>
      </c>
      <c r="O15" s="96" t="s">
        <v>169</v>
      </c>
    </row>
    <row r="16" spans="1:18" x14ac:dyDescent="0.25">
      <c r="A16" s="96" t="s">
        <v>170</v>
      </c>
      <c r="C16" s="96" t="s">
        <v>171</v>
      </c>
      <c r="K16" s="96" t="s">
        <v>172</v>
      </c>
      <c r="L16" s="96" t="s">
        <v>173</v>
      </c>
      <c r="M16" s="96"/>
      <c r="N16" s="96" t="s">
        <v>171</v>
      </c>
      <c r="O16" s="96" t="s">
        <v>174</v>
      </c>
    </row>
    <row r="17" spans="1:15" x14ac:dyDescent="0.25">
      <c r="A17" s="96" t="s">
        <v>175</v>
      </c>
      <c r="C17" s="96" t="s">
        <v>176</v>
      </c>
      <c r="K17" s="96" t="s">
        <v>177</v>
      </c>
      <c r="L17" s="96" t="s">
        <v>178</v>
      </c>
      <c r="M17" s="96"/>
      <c r="N17" s="96" t="s">
        <v>176</v>
      </c>
      <c r="O17" s="96" t="s">
        <v>179</v>
      </c>
    </row>
    <row r="18" spans="1:15" x14ac:dyDescent="0.25">
      <c r="A18" s="96" t="s">
        <v>180</v>
      </c>
      <c r="C18" s="96" t="s">
        <v>181</v>
      </c>
      <c r="K18" s="96" t="s">
        <v>182</v>
      </c>
      <c r="L18" s="96" t="s">
        <v>183</v>
      </c>
      <c r="M18" s="96"/>
      <c r="N18" s="96" t="s">
        <v>181</v>
      </c>
      <c r="O18" s="96" t="s">
        <v>184</v>
      </c>
    </row>
    <row r="19" spans="1:15" x14ac:dyDescent="0.25">
      <c r="A19" s="96" t="s">
        <v>185</v>
      </c>
      <c r="C19" s="96" t="s">
        <v>186</v>
      </c>
      <c r="K19" s="96" t="s">
        <v>187</v>
      </c>
      <c r="L19" s="96" t="s">
        <v>188</v>
      </c>
      <c r="M19" s="96"/>
      <c r="N19" s="96" t="s">
        <v>186</v>
      </c>
      <c r="O19" s="96" t="s">
        <v>189</v>
      </c>
    </row>
    <row r="20" spans="1:15" x14ac:dyDescent="0.25">
      <c r="A20" s="96" t="s">
        <v>190</v>
      </c>
      <c r="C20" s="96" t="s">
        <v>191</v>
      </c>
      <c r="K20" s="96" t="s">
        <v>192</v>
      </c>
      <c r="L20" s="96" t="s">
        <v>193</v>
      </c>
      <c r="M20" s="96"/>
      <c r="N20" s="96" t="s">
        <v>191</v>
      </c>
      <c r="O20" s="96" t="s">
        <v>194</v>
      </c>
    </row>
    <row r="21" spans="1:15" x14ac:dyDescent="0.25">
      <c r="A21" s="96" t="s">
        <v>195</v>
      </c>
      <c r="C21" s="96" t="s">
        <v>196</v>
      </c>
      <c r="K21" s="96" t="s">
        <v>197</v>
      </c>
      <c r="L21" s="96" t="s">
        <v>198</v>
      </c>
      <c r="M21" s="96"/>
      <c r="N21" s="96" t="s">
        <v>196</v>
      </c>
      <c r="O21" s="96" t="s">
        <v>199</v>
      </c>
    </row>
    <row r="22" spans="1:15" x14ac:dyDescent="0.25">
      <c r="A22" s="96" t="s">
        <v>200</v>
      </c>
      <c r="C22" s="96" t="s">
        <v>201</v>
      </c>
      <c r="K22" s="96" t="s">
        <v>202</v>
      </c>
      <c r="L22" s="96" t="s">
        <v>203</v>
      </c>
      <c r="M22" s="96"/>
      <c r="N22" s="96" t="s">
        <v>201</v>
      </c>
      <c r="O22" s="96" t="s">
        <v>204</v>
      </c>
    </row>
    <row r="23" spans="1:15" x14ac:dyDescent="0.25">
      <c r="A23" s="96" t="s">
        <v>205</v>
      </c>
      <c r="C23" s="96" t="s">
        <v>206</v>
      </c>
      <c r="K23" s="96" t="s">
        <v>141</v>
      </c>
      <c r="L23" s="96" t="s">
        <v>207</v>
      </c>
      <c r="M23" s="96"/>
      <c r="N23" s="96" t="s">
        <v>208</v>
      </c>
      <c r="O23" s="96" t="s">
        <v>209</v>
      </c>
    </row>
    <row r="24" spans="1:15" x14ac:dyDescent="0.25">
      <c r="A24" s="96" t="s">
        <v>210</v>
      </c>
      <c r="C24" s="96" t="s">
        <v>208</v>
      </c>
      <c r="K24" s="96" t="s">
        <v>211</v>
      </c>
      <c r="L24" s="96" t="s">
        <v>212</v>
      </c>
      <c r="M24" s="96"/>
      <c r="N24" s="96" t="s">
        <v>213</v>
      </c>
      <c r="O24" s="96" t="s">
        <v>214</v>
      </c>
    </row>
    <row r="25" spans="1:15" x14ac:dyDescent="0.25">
      <c r="A25" s="96" t="s">
        <v>215</v>
      </c>
      <c r="C25" s="96" t="s">
        <v>213</v>
      </c>
      <c r="K25" s="96" t="s">
        <v>216</v>
      </c>
      <c r="L25" s="96" t="s">
        <v>217</v>
      </c>
      <c r="M25" s="96"/>
      <c r="N25" s="96" t="s">
        <v>218</v>
      </c>
      <c r="O25" s="96" t="s">
        <v>219</v>
      </c>
    </row>
    <row r="26" spans="1:15" x14ac:dyDescent="0.25">
      <c r="A26" s="96" t="s">
        <v>220</v>
      </c>
      <c r="C26" s="96" t="s">
        <v>218</v>
      </c>
      <c r="K26" s="96" t="s">
        <v>221</v>
      </c>
      <c r="L26" s="96" t="s">
        <v>222</v>
      </c>
      <c r="M26" s="96"/>
      <c r="N26" s="96" t="s">
        <v>223</v>
      </c>
      <c r="O26" s="96" t="s">
        <v>224</v>
      </c>
    </row>
    <row r="27" spans="1:15" x14ac:dyDescent="0.25">
      <c r="A27" s="96" t="s">
        <v>225</v>
      </c>
      <c r="C27" s="96" t="s">
        <v>223</v>
      </c>
      <c r="K27" s="96" t="s">
        <v>226</v>
      </c>
      <c r="L27" s="96" t="s">
        <v>227</v>
      </c>
      <c r="M27" s="96"/>
      <c r="N27" s="96" t="s">
        <v>228</v>
      </c>
      <c r="O27" s="96" t="s">
        <v>229</v>
      </c>
    </row>
    <row r="28" spans="1:15" x14ac:dyDescent="0.25">
      <c r="A28" s="96" t="s">
        <v>230</v>
      </c>
      <c r="C28" s="96" t="s">
        <v>231</v>
      </c>
      <c r="K28" s="96" t="s">
        <v>232</v>
      </c>
      <c r="L28" s="96" t="s">
        <v>233</v>
      </c>
      <c r="M28" s="96"/>
      <c r="N28" s="96" t="s">
        <v>234</v>
      </c>
      <c r="O28" s="96" t="s">
        <v>235</v>
      </c>
    </row>
    <row r="29" spans="1:15" x14ac:dyDescent="0.25">
      <c r="A29" s="96" t="s">
        <v>236</v>
      </c>
      <c r="C29" s="96" t="s">
        <v>228</v>
      </c>
      <c r="K29" s="96" t="s">
        <v>237</v>
      </c>
      <c r="L29" s="96" t="s">
        <v>238</v>
      </c>
      <c r="M29" s="96"/>
      <c r="N29" s="96" t="s">
        <v>239</v>
      </c>
      <c r="O29" s="96" t="s">
        <v>240</v>
      </c>
    </row>
    <row r="30" spans="1:15" x14ac:dyDescent="0.25">
      <c r="A30" s="96" t="s">
        <v>241</v>
      </c>
      <c r="C30" s="96" t="s">
        <v>234</v>
      </c>
      <c r="K30" s="96" t="s">
        <v>242</v>
      </c>
      <c r="L30" s="96" t="s">
        <v>243</v>
      </c>
      <c r="M30" s="96"/>
      <c r="N30" s="96" t="s">
        <v>244</v>
      </c>
      <c r="O30" s="96" t="s">
        <v>245</v>
      </c>
    </row>
    <row r="31" spans="1:15" x14ac:dyDescent="0.25">
      <c r="A31" s="96" t="s">
        <v>246</v>
      </c>
      <c r="C31" s="96" t="s">
        <v>239</v>
      </c>
      <c r="K31" s="96" t="s">
        <v>247</v>
      </c>
      <c r="L31" s="96" t="s">
        <v>248</v>
      </c>
      <c r="M31" s="96"/>
      <c r="N31" s="96" t="s">
        <v>249</v>
      </c>
      <c r="O31" s="96" t="s">
        <v>250</v>
      </c>
    </row>
    <row r="32" spans="1:15" x14ac:dyDescent="0.25">
      <c r="A32" s="96" t="s">
        <v>251</v>
      </c>
      <c r="C32" s="96" t="s">
        <v>244</v>
      </c>
      <c r="K32" s="96" t="s">
        <v>252</v>
      </c>
      <c r="L32" s="96" t="s">
        <v>253</v>
      </c>
      <c r="M32" s="96"/>
      <c r="N32" s="96" t="s">
        <v>254</v>
      </c>
      <c r="O32" s="96" t="s">
        <v>255</v>
      </c>
    </row>
    <row r="33" spans="1:15" x14ac:dyDescent="0.25">
      <c r="A33" s="96" t="s">
        <v>256</v>
      </c>
      <c r="C33" s="96" t="s">
        <v>249</v>
      </c>
      <c r="K33" s="96" t="s">
        <v>257</v>
      </c>
      <c r="L33" s="96" t="s">
        <v>258</v>
      </c>
      <c r="M33" s="96"/>
      <c r="N33" s="96" t="s">
        <v>259</v>
      </c>
      <c r="O33" s="96" t="s">
        <v>260</v>
      </c>
    </row>
    <row r="34" spans="1:15" x14ac:dyDescent="0.25">
      <c r="A34" s="96" t="s">
        <v>261</v>
      </c>
      <c r="C34" s="96" t="s">
        <v>254</v>
      </c>
      <c r="K34" s="96" t="s">
        <v>262</v>
      </c>
      <c r="L34" s="96" t="s">
        <v>263</v>
      </c>
      <c r="M34" s="96"/>
      <c r="N34" s="96" t="s">
        <v>264</v>
      </c>
      <c r="O34" s="96" t="s">
        <v>265</v>
      </c>
    </row>
    <row r="35" spans="1:15" x14ac:dyDescent="0.25">
      <c r="A35" s="96" t="s">
        <v>266</v>
      </c>
      <c r="C35" s="96" t="s">
        <v>259</v>
      </c>
      <c r="K35" s="96" t="s">
        <v>267</v>
      </c>
      <c r="L35" s="96" t="s">
        <v>268</v>
      </c>
      <c r="M35" s="96"/>
      <c r="N35" s="96" t="s">
        <v>269</v>
      </c>
      <c r="O35" s="96" t="s">
        <v>270</v>
      </c>
    </row>
    <row r="36" spans="1:15" x14ac:dyDescent="0.25">
      <c r="A36" s="96" t="s">
        <v>271</v>
      </c>
      <c r="C36" s="96" t="s">
        <v>264</v>
      </c>
      <c r="K36" s="96" t="s">
        <v>272</v>
      </c>
      <c r="L36" s="96" t="s">
        <v>273</v>
      </c>
      <c r="M36" s="96"/>
      <c r="N36" s="96" t="s">
        <v>274</v>
      </c>
      <c r="O36" s="96" t="s">
        <v>275</v>
      </c>
    </row>
    <row r="37" spans="1:15" x14ac:dyDescent="0.25">
      <c r="A37" s="96" t="s">
        <v>276</v>
      </c>
      <c r="C37" s="96" t="s">
        <v>269</v>
      </c>
      <c r="K37" s="96" t="s">
        <v>277</v>
      </c>
      <c r="L37" s="96" t="s">
        <v>278</v>
      </c>
      <c r="M37" s="96"/>
      <c r="N37" s="96" t="s">
        <v>279</v>
      </c>
      <c r="O37" s="96" t="s">
        <v>280</v>
      </c>
    </row>
    <row r="38" spans="1:15" x14ac:dyDescent="0.25">
      <c r="A38" s="96" t="s">
        <v>281</v>
      </c>
      <c r="C38" s="96" t="s">
        <v>282</v>
      </c>
      <c r="K38" s="96" t="s">
        <v>283</v>
      </c>
      <c r="L38" s="96" t="s">
        <v>284</v>
      </c>
      <c r="M38" s="96"/>
      <c r="N38" s="96" t="s">
        <v>285</v>
      </c>
      <c r="O38" s="96" t="s">
        <v>286</v>
      </c>
    </row>
    <row r="39" spans="1:15" x14ac:dyDescent="0.25">
      <c r="A39" s="96" t="s">
        <v>287</v>
      </c>
      <c r="C39" s="96" t="s">
        <v>274</v>
      </c>
      <c r="K39" s="96" t="s">
        <v>288</v>
      </c>
      <c r="L39" s="96" t="s">
        <v>289</v>
      </c>
      <c r="M39" s="96"/>
      <c r="N39" s="96" t="s">
        <v>290</v>
      </c>
      <c r="O39" s="96" t="s">
        <v>291</v>
      </c>
    </row>
    <row r="40" spans="1:15" x14ac:dyDescent="0.25">
      <c r="A40" s="96" t="s">
        <v>292</v>
      </c>
      <c r="C40" s="96" t="s">
        <v>279</v>
      </c>
      <c r="K40" s="96" t="s">
        <v>293</v>
      </c>
      <c r="L40" s="96" t="s">
        <v>294</v>
      </c>
      <c r="M40" s="96"/>
      <c r="N40" s="96" t="s">
        <v>295</v>
      </c>
      <c r="O40" s="96" t="s">
        <v>296</v>
      </c>
    </row>
    <row r="41" spans="1:15" x14ac:dyDescent="0.25">
      <c r="A41" s="96" t="s">
        <v>297</v>
      </c>
      <c r="C41" s="96" t="s">
        <v>298</v>
      </c>
      <c r="K41" s="96" t="s">
        <v>299</v>
      </c>
      <c r="L41" s="96" t="s">
        <v>300</v>
      </c>
      <c r="M41" s="96"/>
      <c r="N41" s="96" t="s">
        <v>301</v>
      </c>
      <c r="O41" s="96" t="s">
        <v>302</v>
      </c>
    </row>
    <row r="42" spans="1:15" x14ac:dyDescent="0.25">
      <c r="A42" s="96" t="s">
        <v>303</v>
      </c>
      <c r="C42" s="96" t="s">
        <v>285</v>
      </c>
      <c r="K42" s="96" t="s">
        <v>304</v>
      </c>
      <c r="L42" s="96" t="s">
        <v>305</v>
      </c>
      <c r="M42" s="96"/>
      <c r="N42" s="96" t="s">
        <v>306</v>
      </c>
      <c r="O42" s="96" t="s">
        <v>307</v>
      </c>
    </row>
    <row r="43" spans="1:15" x14ac:dyDescent="0.25">
      <c r="A43" s="96" t="s">
        <v>308</v>
      </c>
      <c r="C43" s="96" t="s">
        <v>309</v>
      </c>
      <c r="K43" s="96" t="s">
        <v>310</v>
      </c>
      <c r="L43" s="96" t="s">
        <v>311</v>
      </c>
      <c r="M43" s="96"/>
      <c r="N43" s="96" t="s">
        <v>312</v>
      </c>
      <c r="O43" s="96" t="s">
        <v>313</v>
      </c>
    </row>
    <row r="44" spans="1:15" x14ac:dyDescent="0.25">
      <c r="A44" s="96" t="s">
        <v>314</v>
      </c>
      <c r="C44" s="96" t="s">
        <v>315</v>
      </c>
      <c r="K44" s="96" t="s">
        <v>316</v>
      </c>
      <c r="L44" s="96" t="s">
        <v>317</v>
      </c>
      <c r="M44" s="96"/>
      <c r="N44" s="96" t="s">
        <v>318</v>
      </c>
      <c r="O44" s="96" t="s">
        <v>319</v>
      </c>
    </row>
    <row r="45" spans="1:15" x14ac:dyDescent="0.25">
      <c r="A45" s="96" t="s">
        <v>320</v>
      </c>
      <c r="C45" s="96" t="s">
        <v>290</v>
      </c>
      <c r="K45" s="96" t="s">
        <v>321</v>
      </c>
      <c r="L45" s="96" t="s">
        <v>322</v>
      </c>
      <c r="M45" s="96"/>
      <c r="N45" s="96" t="s">
        <v>323</v>
      </c>
      <c r="O45" s="96" t="s">
        <v>324</v>
      </c>
    </row>
    <row r="46" spans="1:15" x14ac:dyDescent="0.25">
      <c r="A46" s="96" t="s">
        <v>325</v>
      </c>
      <c r="C46" s="96" t="s">
        <v>295</v>
      </c>
      <c r="K46" s="96" t="s">
        <v>326</v>
      </c>
      <c r="L46" s="96" t="s">
        <v>327</v>
      </c>
      <c r="M46" s="96"/>
      <c r="N46" s="96" t="s">
        <v>328</v>
      </c>
      <c r="O46" s="96" t="s">
        <v>329</v>
      </c>
    </row>
    <row r="47" spans="1:15" x14ac:dyDescent="0.25">
      <c r="A47" s="96" t="s">
        <v>330</v>
      </c>
      <c r="C47" s="96" t="s">
        <v>301</v>
      </c>
      <c r="K47" s="96" t="s">
        <v>331</v>
      </c>
      <c r="L47" s="96" t="s">
        <v>332</v>
      </c>
      <c r="M47" s="96"/>
      <c r="N47" s="96" t="s">
        <v>333</v>
      </c>
      <c r="O47" s="96" t="s">
        <v>334</v>
      </c>
    </row>
    <row r="48" spans="1:15" x14ac:dyDescent="0.25">
      <c r="A48" s="96" t="s">
        <v>335</v>
      </c>
      <c r="C48" s="96" t="s">
        <v>306</v>
      </c>
      <c r="K48" s="96" t="s">
        <v>336</v>
      </c>
      <c r="L48" s="96" t="s">
        <v>337</v>
      </c>
      <c r="M48" s="96"/>
      <c r="N48" s="96" t="s">
        <v>338</v>
      </c>
      <c r="O48" s="96" t="s">
        <v>339</v>
      </c>
    </row>
    <row r="49" spans="1:15" x14ac:dyDescent="0.25">
      <c r="A49" s="96" t="s">
        <v>340</v>
      </c>
      <c r="C49" s="96" t="s">
        <v>312</v>
      </c>
      <c r="K49" s="96" t="s">
        <v>341</v>
      </c>
      <c r="L49" s="96" t="s">
        <v>342</v>
      </c>
      <c r="M49" s="96"/>
      <c r="N49" s="96" t="s">
        <v>343</v>
      </c>
      <c r="O49" s="96" t="s">
        <v>344</v>
      </c>
    </row>
    <row r="50" spans="1:15" x14ac:dyDescent="0.25">
      <c r="A50" s="96" t="s">
        <v>345</v>
      </c>
      <c r="C50" s="96" t="s">
        <v>318</v>
      </c>
      <c r="K50" s="96" t="s">
        <v>346</v>
      </c>
      <c r="L50" s="96" t="s">
        <v>347</v>
      </c>
      <c r="M50" s="96"/>
      <c r="N50" s="96" t="s">
        <v>348</v>
      </c>
      <c r="O50" s="96" t="s">
        <v>349</v>
      </c>
    </row>
    <row r="51" spans="1:15" x14ac:dyDescent="0.25">
      <c r="A51" s="96" t="s">
        <v>350</v>
      </c>
      <c r="C51" s="96" t="s">
        <v>323</v>
      </c>
      <c r="K51" s="96" t="s">
        <v>180</v>
      </c>
      <c r="L51" s="96" t="s">
        <v>351</v>
      </c>
      <c r="M51" s="96"/>
      <c r="N51" s="96" t="s">
        <v>352</v>
      </c>
      <c r="O51" s="96" t="s">
        <v>353</v>
      </c>
    </row>
    <row r="52" spans="1:15" x14ac:dyDescent="0.25">
      <c r="A52" s="96" t="s">
        <v>354</v>
      </c>
      <c r="C52" s="96" t="s">
        <v>328</v>
      </c>
      <c r="K52" s="96" t="s">
        <v>355</v>
      </c>
      <c r="L52" s="96" t="s">
        <v>356</v>
      </c>
      <c r="M52" s="96"/>
      <c r="N52" s="96" t="s">
        <v>357</v>
      </c>
      <c r="O52" s="96" t="s">
        <v>358</v>
      </c>
    </row>
    <row r="53" spans="1:15" x14ac:dyDescent="0.25">
      <c r="A53" s="96" t="s">
        <v>326</v>
      </c>
      <c r="C53" s="96" t="s">
        <v>333</v>
      </c>
      <c r="K53" s="96" t="s">
        <v>359</v>
      </c>
      <c r="L53" s="96" t="s">
        <v>360</v>
      </c>
      <c r="M53" s="96"/>
      <c r="N53" s="96" t="s">
        <v>361</v>
      </c>
      <c r="O53" s="96" t="s">
        <v>362</v>
      </c>
    </row>
    <row r="54" spans="1:15" x14ac:dyDescent="0.25">
      <c r="A54" s="96" t="s">
        <v>363</v>
      </c>
      <c r="C54" s="96" t="s">
        <v>364</v>
      </c>
      <c r="K54" s="96" t="s">
        <v>365</v>
      </c>
      <c r="L54" s="96" t="s">
        <v>366</v>
      </c>
      <c r="M54" s="96"/>
      <c r="N54" s="96" t="s">
        <v>367</v>
      </c>
      <c r="O54" s="96" t="s">
        <v>368</v>
      </c>
    </row>
    <row r="55" spans="1:15" x14ac:dyDescent="0.25">
      <c r="A55" s="96" t="s">
        <v>369</v>
      </c>
      <c r="C55" s="96" t="s">
        <v>338</v>
      </c>
      <c r="K55" s="96" t="s">
        <v>370</v>
      </c>
      <c r="L55" s="96" t="s">
        <v>371</v>
      </c>
      <c r="M55" s="96"/>
      <c r="N55" s="96" t="s">
        <v>372</v>
      </c>
      <c r="O55" s="96" t="s">
        <v>373</v>
      </c>
    </row>
    <row r="56" spans="1:15" x14ac:dyDescent="0.25">
      <c r="A56" s="96" t="s">
        <v>374</v>
      </c>
      <c r="C56" s="96" t="s">
        <v>343</v>
      </c>
      <c r="K56" s="96" t="s">
        <v>375</v>
      </c>
      <c r="L56" s="96" t="s">
        <v>376</v>
      </c>
      <c r="M56" s="96"/>
      <c r="N56" s="96" t="s">
        <v>377</v>
      </c>
      <c r="O56" s="96" t="s">
        <v>378</v>
      </c>
    </row>
    <row r="57" spans="1:15" x14ac:dyDescent="0.25">
      <c r="A57" s="96" t="s">
        <v>379</v>
      </c>
      <c r="C57" s="96" t="s">
        <v>380</v>
      </c>
      <c r="K57" s="96" t="s">
        <v>381</v>
      </c>
      <c r="L57" s="96" t="s">
        <v>382</v>
      </c>
      <c r="M57" s="96"/>
      <c r="N57" s="96" t="s">
        <v>383</v>
      </c>
      <c r="O57" s="96" t="s">
        <v>384</v>
      </c>
    </row>
    <row r="58" spans="1:15" x14ac:dyDescent="0.25">
      <c r="A58" s="96" t="s">
        <v>385</v>
      </c>
      <c r="C58" s="96" t="s">
        <v>348</v>
      </c>
      <c r="K58" s="96" t="s">
        <v>386</v>
      </c>
      <c r="L58" s="96" t="s">
        <v>387</v>
      </c>
      <c r="M58" s="96"/>
      <c r="N58" s="96" t="s">
        <v>388</v>
      </c>
      <c r="O58" s="96" t="s">
        <v>389</v>
      </c>
    </row>
    <row r="59" spans="1:15" x14ac:dyDescent="0.25">
      <c r="A59" s="96" t="s">
        <v>390</v>
      </c>
      <c r="C59" s="96" t="s">
        <v>352</v>
      </c>
      <c r="K59" s="96" t="s">
        <v>391</v>
      </c>
      <c r="L59" s="96" t="s">
        <v>392</v>
      </c>
      <c r="M59" s="96"/>
      <c r="N59" s="96" t="s">
        <v>393</v>
      </c>
      <c r="O59" s="96" t="s">
        <v>394</v>
      </c>
    </row>
    <row r="60" spans="1:15" x14ac:dyDescent="0.25">
      <c r="A60" s="96" t="s">
        <v>395</v>
      </c>
      <c r="C60" s="96" t="s">
        <v>357</v>
      </c>
      <c r="K60" s="96" t="s">
        <v>396</v>
      </c>
      <c r="L60" s="96" t="s">
        <v>397</v>
      </c>
      <c r="M60" s="96"/>
      <c r="N60" s="96" t="s">
        <v>398</v>
      </c>
      <c r="O60" s="96" t="s">
        <v>399</v>
      </c>
    </row>
    <row r="61" spans="1:15" x14ac:dyDescent="0.25">
      <c r="A61" s="96" t="s">
        <v>400</v>
      </c>
      <c r="C61" s="96" t="s">
        <v>361</v>
      </c>
      <c r="K61" s="96" t="s">
        <v>401</v>
      </c>
      <c r="L61" s="96" t="s">
        <v>402</v>
      </c>
      <c r="M61" s="96"/>
      <c r="N61" s="96" t="s">
        <v>403</v>
      </c>
      <c r="O61" s="96" t="s">
        <v>404</v>
      </c>
    </row>
    <row r="62" spans="1:15" x14ac:dyDescent="0.25">
      <c r="A62" s="96" t="s">
        <v>216</v>
      </c>
      <c r="C62" s="96" t="s">
        <v>405</v>
      </c>
      <c r="K62" s="96" t="s">
        <v>406</v>
      </c>
      <c r="L62" s="96" t="s">
        <v>407</v>
      </c>
      <c r="M62" s="96"/>
      <c r="N62" s="96" t="s">
        <v>408</v>
      </c>
      <c r="O62" s="96" t="s">
        <v>409</v>
      </c>
    </row>
    <row r="63" spans="1:15" x14ac:dyDescent="0.25">
      <c r="A63" s="96" t="s">
        <v>410</v>
      </c>
      <c r="C63" s="96" t="s">
        <v>367</v>
      </c>
      <c r="K63" s="96" t="s">
        <v>411</v>
      </c>
      <c r="L63" s="96" t="s">
        <v>412</v>
      </c>
      <c r="M63" s="96"/>
      <c r="N63" s="96" t="s">
        <v>413</v>
      </c>
      <c r="O63" s="96" t="s">
        <v>414</v>
      </c>
    </row>
    <row r="64" spans="1:15" x14ac:dyDescent="0.25">
      <c r="A64" s="96" t="s">
        <v>331</v>
      </c>
      <c r="C64" s="96" t="s">
        <v>372</v>
      </c>
      <c r="K64" s="96" t="s">
        <v>415</v>
      </c>
      <c r="L64" s="96" t="s">
        <v>416</v>
      </c>
      <c r="M64" s="96"/>
      <c r="N64" s="96" t="s">
        <v>417</v>
      </c>
      <c r="O64" s="96" t="s">
        <v>418</v>
      </c>
    </row>
    <row r="65" spans="1:15" x14ac:dyDescent="0.25">
      <c r="A65" s="96" t="s">
        <v>419</v>
      </c>
      <c r="C65" s="96" t="s">
        <v>377</v>
      </c>
      <c r="K65" s="96" t="s">
        <v>420</v>
      </c>
      <c r="L65" s="96" t="s">
        <v>421</v>
      </c>
      <c r="M65" s="96"/>
      <c r="N65" s="96" t="s">
        <v>422</v>
      </c>
      <c r="O65" s="96" t="s">
        <v>423</v>
      </c>
    </row>
    <row r="66" spans="1:15" x14ac:dyDescent="0.25">
      <c r="A66" s="96" t="s">
        <v>424</v>
      </c>
      <c r="C66" s="96" t="s">
        <v>425</v>
      </c>
      <c r="K66" s="96" t="s">
        <v>426</v>
      </c>
      <c r="L66" s="96" t="s">
        <v>427</v>
      </c>
      <c r="M66" s="96"/>
      <c r="N66" s="96" t="s">
        <v>428</v>
      </c>
      <c r="O66" s="96" t="s">
        <v>429</v>
      </c>
    </row>
    <row r="67" spans="1:15" x14ac:dyDescent="0.25">
      <c r="A67" s="96" t="s">
        <v>430</v>
      </c>
      <c r="C67" s="96" t="s">
        <v>431</v>
      </c>
      <c r="K67" s="96" t="s">
        <v>432</v>
      </c>
      <c r="L67" s="96" t="s">
        <v>433</v>
      </c>
      <c r="M67" s="96"/>
      <c r="N67" s="96" t="s">
        <v>434</v>
      </c>
      <c r="O67" s="96" t="s">
        <v>435</v>
      </c>
    </row>
    <row r="68" spans="1:15" x14ac:dyDescent="0.25">
      <c r="A68" s="96" t="s">
        <v>436</v>
      </c>
      <c r="C68" s="96" t="s">
        <v>383</v>
      </c>
      <c r="K68" s="96" t="s">
        <v>437</v>
      </c>
      <c r="L68" s="96" t="s">
        <v>438</v>
      </c>
      <c r="M68" s="96"/>
      <c r="N68" s="96" t="s">
        <v>439</v>
      </c>
      <c r="O68" s="96" t="s">
        <v>440</v>
      </c>
    </row>
    <row r="69" spans="1:15" x14ac:dyDescent="0.25">
      <c r="A69" s="96" t="s">
        <v>288</v>
      </c>
      <c r="C69" s="96" t="s">
        <v>441</v>
      </c>
      <c r="K69" s="96" t="s">
        <v>442</v>
      </c>
      <c r="L69" s="96" t="s">
        <v>443</v>
      </c>
      <c r="M69" s="96"/>
      <c r="N69" s="96" t="s">
        <v>444</v>
      </c>
      <c r="O69" s="96" t="s">
        <v>445</v>
      </c>
    </row>
    <row r="70" spans="1:15" x14ac:dyDescent="0.25">
      <c r="A70" s="96" t="s">
        <v>446</v>
      </c>
      <c r="C70" s="96" t="s">
        <v>447</v>
      </c>
      <c r="K70" s="96" t="s">
        <v>448</v>
      </c>
      <c r="L70" s="96" t="s">
        <v>449</v>
      </c>
      <c r="M70" s="96"/>
      <c r="N70" s="96" t="s">
        <v>450</v>
      </c>
      <c r="O70" s="96" t="s">
        <v>451</v>
      </c>
    </row>
    <row r="71" spans="1:15" x14ac:dyDescent="0.25">
      <c r="A71" s="96" t="s">
        <v>452</v>
      </c>
      <c r="C71" s="96" t="s">
        <v>388</v>
      </c>
      <c r="K71" s="96" t="s">
        <v>453</v>
      </c>
      <c r="L71" s="96" t="s">
        <v>454</v>
      </c>
      <c r="M71" s="96"/>
      <c r="N71" s="96" t="s">
        <v>455</v>
      </c>
      <c r="O71" s="96" t="s">
        <v>456</v>
      </c>
    </row>
    <row r="72" spans="1:15" x14ac:dyDescent="0.25">
      <c r="A72" s="96" t="s">
        <v>375</v>
      </c>
      <c r="C72" s="96" t="s">
        <v>393</v>
      </c>
      <c r="K72" s="96" t="s">
        <v>457</v>
      </c>
      <c r="L72" s="96" t="s">
        <v>458</v>
      </c>
      <c r="M72" s="96"/>
      <c r="N72" s="96" t="s">
        <v>459</v>
      </c>
      <c r="O72" s="96" t="s">
        <v>460</v>
      </c>
    </row>
    <row r="73" spans="1:15" x14ac:dyDescent="0.25">
      <c r="A73" s="96" t="s">
        <v>461</v>
      </c>
      <c r="C73" s="96" t="s">
        <v>398</v>
      </c>
      <c r="K73" s="96" t="s">
        <v>462</v>
      </c>
      <c r="L73" s="96" t="s">
        <v>463</v>
      </c>
      <c r="M73" s="96"/>
      <c r="N73" s="96" t="s">
        <v>464</v>
      </c>
      <c r="O73" s="96" t="s">
        <v>465</v>
      </c>
    </row>
    <row r="74" spans="1:15" x14ac:dyDescent="0.25">
      <c r="A74" s="96" t="s">
        <v>466</v>
      </c>
      <c r="C74" s="96" t="s">
        <v>467</v>
      </c>
      <c r="K74" s="96" t="s">
        <v>468</v>
      </c>
      <c r="L74" s="96" t="s">
        <v>469</v>
      </c>
      <c r="M74" s="96"/>
      <c r="N74" s="96" t="s">
        <v>470</v>
      </c>
      <c r="O74" s="96" t="s">
        <v>471</v>
      </c>
    </row>
    <row r="75" spans="1:15" x14ac:dyDescent="0.25">
      <c r="A75" s="96" t="s">
        <v>472</v>
      </c>
      <c r="C75" s="96" t="s">
        <v>473</v>
      </c>
      <c r="K75" s="96" t="s">
        <v>474</v>
      </c>
      <c r="L75" s="96" t="s">
        <v>475</v>
      </c>
      <c r="M75" s="96"/>
      <c r="N75" s="96" t="s">
        <v>476</v>
      </c>
      <c r="O75" s="96" t="s">
        <v>477</v>
      </c>
    </row>
    <row r="76" spans="1:15" x14ac:dyDescent="0.25">
      <c r="A76" s="96" t="s">
        <v>478</v>
      </c>
      <c r="C76" s="96" t="s">
        <v>403</v>
      </c>
      <c r="K76" s="96" t="s">
        <v>170</v>
      </c>
      <c r="L76" s="96" t="s">
        <v>479</v>
      </c>
      <c r="M76" s="96"/>
      <c r="N76" s="96" t="s">
        <v>480</v>
      </c>
      <c r="O76" s="96" t="s">
        <v>481</v>
      </c>
    </row>
    <row r="77" spans="1:15" x14ac:dyDescent="0.25">
      <c r="A77" s="96" t="s">
        <v>482</v>
      </c>
      <c r="C77" s="96" t="s">
        <v>408</v>
      </c>
      <c r="K77" s="96" t="s">
        <v>483</v>
      </c>
      <c r="L77" s="96" t="s">
        <v>484</v>
      </c>
      <c r="M77" s="96"/>
      <c r="N77" s="96" t="s">
        <v>485</v>
      </c>
      <c r="O77" s="96" t="s">
        <v>486</v>
      </c>
    </row>
    <row r="78" spans="1:15" x14ac:dyDescent="0.25">
      <c r="A78" s="96" t="s">
        <v>487</v>
      </c>
      <c r="C78" s="96" t="s">
        <v>413</v>
      </c>
      <c r="K78" s="96" t="s">
        <v>487</v>
      </c>
      <c r="L78" s="96" t="s">
        <v>488</v>
      </c>
      <c r="M78" s="96"/>
      <c r="N78" s="96" t="s">
        <v>489</v>
      </c>
      <c r="O78" s="96" t="s">
        <v>490</v>
      </c>
    </row>
    <row r="79" spans="1:15" x14ac:dyDescent="0.25">
      <c r="A79" s="96" t="s">
        <v>491</v>
      </c>
      <c r="C79" s="96" t="s">
        <v>417</v>
      </c>
      <c r="K79" s="96" t="s">
        <v>492</v>
      </c>
      <c r="L79" s="96" t="s">
        <v>493</v>
      </c>
      <c r="M79" s="96"/>
      <c r="N79" s="96" t="s">
        <v>405</v>
      </c>
      <c r="O79" s="96" t="s">
        <v>494</v>
      </c>
    </row>
    <row r="80" spans="1:15" x14ac:dyDescent="0.25">
      <c r="A80" s="96" t="s">
        <v>495</v>
      </c>
      <c r="C80" s="96" t="s">
        <v>422</v>
      </c>
      <c r="K80" s="96" t="s">
        <v>496</v>
      </c>
      <c r="L80" s="96" t="s">
        <v>497</v>
      </c>
      <c r="M80" s="96"/>
      <c r="N80" s="96" t="s">
        <v>498</v>
      </c>
      <c r="O80" s="96" t="s">
        <v>499</v>
      </c>
    </row>
    <row r="81" spans="1:15" x14ac:dyDescent="0.25">
      <c r="A81" s="96" t="s">
        <v>500</v>
      </c>
      <c r="C81" s="96" t="s">
        <v>428</v>
      </c>
      <c r="K81" s="96" t="s">
        <v>501</v>
      </c>
      <c r="L81" s="96" t="s">
        <v>502</v>
      </c>
      <c r="M81" s="96"/>
      <c r="N81" s="96" t="s">
        <v>503</v>
      </c>
      <c r="O81" s="96" t="s">
        <v>504</v>
      </c>
    </row>
    <row r="82" spans="1:15" x14ac:dyDescent="0.25">
      <c r="A82" s="96" t="s">
        <v>505</v>
      </c>
      <c r="C82" s="96" t="s">
        <v>434</v>
      </c>
      <c r="K82" s="96" t="s">
        <v>506</v>
      </c>
      <c r="L82" s="96" t="s">
        <v>507</v>
      </c>
      <c r="M82" s="96"/>
      <c r="N82" s="96" t="s">
        <v>508</v>
      </c>
      <c r="O82" s="96" t="s">
        <v>509</v>
      </c>
    </row>
    <row r="83" spans="1:15" x14ac:dyDescent="0.25">
      <c r="A83" s="96" t="s">
        <v>510</v>
      </c>
      <c r="C83" s="96" t="s">
        <v>439</v>
      </c>
      <c r="K83" s="96" t="s">
        <v>511</v>
      </c>
      <c r="L83" s="96" t="s">
        <v>512</v>
      </c>
      <c r="M83" s="96"/>
      <c r="N83" s="96" t="s">
        <v>513</v>
      </c>
      <c r="O83" s="96" t="s">
        <v>514</v>
      </c>
    </row>
    <row r="84" spans="1:15" x14ac:dyDescent="0.25">
      <c r="A84" s="96" t="s">
        <v>515</v>
      </c>
      <c r="C84" s="96" t="s">
        <v>516</v>
      </c>
      <c r="K84" s="96" t="s">
        <v>517</v>
      </c>
      <c r="L84" s="96" t="s">
        <v>518</v>
      </c>
      <c r="M84" s="96"/>
      <c r="N84" s="96" t="s">
        <v>519</v>
      </c>
      <c r="O84" s="96" t="s">
        <v>520</v>
      </c>
    </row>
    <row r="85" spans="1:15" x14ac:dyDescent="0.25">
      <c r="A85" s="96" t="s">
        <v>521</v>
      </c>
      <c r="C85" s="96" t="s">
        <v>522</v>
      </c>
      <c r="K85" s="96" t="s">
        <v>117</v>
      </c>
      <c r="L85" s="96" t="s">
        <v>523</v>
      </c>
      <c r="M85" s="96"/>
      <c r="N85" s="96" t="s">
        <v>524</v>
      </c>
      <c r="O85" s="96" t="s">
        <v>525</v>
      </c>
    </row>
    <row r="86" spans="1:15" x14ac:dyDescent="0.25">
      <c r="A86" s="96" t="s">
        <v>526</v>
      </c>
      <c r="C86" s="96" t="s">
        <v>444</v>
      </c>
      <c r="K86" s="96" t="s">
        <v>121</v>
      </c>
      <c r="L86" s="96" t="s">
        <v>527</v>
      </c>
      <c r="M86" s="96"/>
      <c r="N86" s="96" t="s">
        <v>528</v>
      </c>
      <c r="O86" s="96" t="s">
        <v>529</v>
      </c>
    </row>
    <row r="87" spans="1:15" x14ac:dyDescent="0.25">
      <c r="A87" s="96" t="s">
        <v>530</v>
      </c>
      <c r="C87" s="96" t="s">
        <v>531</v>
      </c>
      <c r="K87" s="96" t="s">
        <v>126</v>
      </c>
      <c r="L87" s="96" t="s">
        <v>532</v>
      </c>
      <c r="M87" s="96"/>
      <c r="N87" s="96" t="s">
        <v>533</v>
      </c>
      <c r="O87" s="96" t="s">
        <v>534</v>
      </c>
    </row>
    <row r="88" spans="1:15" x14ac:dyDescent="0.25">
      <c r="A88" s="96" t="s">
        <v>535</v>
      </c>
      <c r="C88" s="96" t="s">
        <v>450</v>
      </c>
      <c r="K88" s="96" t="s">
        <v>185</v>
      </c>
      <c r="L88" s="96" t="s">
        <v>536</v>
      </c>
      <c r="M88" s="96"/>
      <c r="N88" s="96" t="s">
        <v>537</v>
      </c>
      <c r="O88" s="96" t="s">
        <v>538</v>
      </c>
    </row>
    <row r="89" spans="1:15" x14ac:dyDescent="0.25">
      <c r="A89" s="96" t="s">
        <v>539</v>
      </c>
      <c r="C89" s="96" t="s">
        <v>540</v>
      </c>
      <c r="K89" s="96" t="s">
        <v>220</v>
      </c>
      <c r="L89" s="96" t="s">
        <v>541</v>
      </c>
      <c r="M89" s="96"/>
      <c r="N89" s="96" t="s">
        <v>542</v>
      </c>
      <c r="O89" s="96" t="s">
        <v>543</v>
      </c>
    </row>
    <row r="90" spans="1:15" x14ac:dyDescent="0.25">
      <c r="A90" s="96" t="s">
        <v>544</v>
      </c>
      <c r="C90" s="96" t="s">
        <v>455</v>
      </c>
      <c r="K90" s="96" t="s">
        <v>276</v>
      </c>
      <c r="L90" s="96" t="s">
        <v>545</v>
      </c>
      <c r="M90" s="96"/>
      <c r="N90" s="96" t="s">
        <v>546</v>
      </c>
      <c r="O90" s="96" t="s">
        <v>547</v>
      </c>
    </row>
    <row r="91" spans="1:15" x14ac:dyDescent="0.25">
      <c r="A91" s="96" t="s">
        <v>548</v>
      </c>
      <c r="C91" s="96" t="s">
        <v>549</v>
      </c>
      <c r="K91" s="96" t="s">
        <v>550</v>
      </c>
      <c r="L91" s="96" t="s">
        <v>551</v>
      </c>
      <c r="M91" s="96"/>
      <c r="N91" s="96" t="s">
        <v>552</v>
      </c>
      <c r="O91" s="96" t="s">
        <v>553</v>
      </c>
    </row>
    <row r="92" spans="1:15" x14ac:dyDescent="0.25">
      <c r="A92" s="96" t="s">
        <v>554</v>
      </c>
      <c r="C92" s="96" t="s">
        <v>459</v>
      </c>
      <c r="K92" s="96" t="s">
        <v>369</v>
      </c>
      <c r="L92" s="96" t="s">
        <v>555</v>
      </c>
      <c r="M92" s="96"/>
      <c r="N92" s="96" t="s">
        <v>556</v>
      </c>
      <c r="O92" s="96" t="s">
        <v>557</v>
      </c>
    </row>
    <row r="93" spans="1:15" x14ac:dyDescent="0.25">
      <c r="A93" s="96" t="s">
        <v>558</v>
      </c>
      <c r="C93" s="96" t="s">
        <v>464</v>
      </c>
      <c r="K93" s="96" t="s">
        <v>559</v>
      </c>
      <c r="L93" s="96" t="s">
        <v>560</v>
      </c>
      <c r="M93" s="96"/>
      <c r="N93" s="96" t="s">
        <v>561</v>
      </c>
      <c r="O93" s="96" t="s">
        <v>562</v>
      </c>
    </row>
    <row r="94" spans="1:15" x14ac:dyDescent="0.25">
      <c r="A94" s="96" t="s">
        <v>563</v>
      </c>
      <c r="C94" s="96" t="s">
        <v>470</v>
      </c>
      <c r="K94" s="96" t="s">
        <v>466</v>
      </c>
      <c r="L94" s="96" t="s">
        <v>564</v>
      </c>
      <c r="M94" s="96"/>
      <c r="N94" s="96" t="s">
        <v>565</v>
      </c>
      <c r="O94" s="96" t="s">
        <v>566</v>
      </c>
    </row>
    <row r="95" spans="1:15" x14ac:dyDescent="0.25">
      <c r="A95" s="96" t="s">
        <v>567</v>
      </c>
      <c r="C95" s="96" t="s">
        <v>476</v>
      </c>
      <c r="K95" s="96" t="s">
        <v>472</v>
      </c>
      <c r="L95" s="96" t="s">
        <v>568</v>
      </c>
      <c r="M95" s="96"/>
      <c r="N95" s="96" t="s">
        <v>569</v>
      </c>
      <c r="O95" s="96" t="s">
        <v>570</v>
      </c>
    </row>
    <row r="96" spans="1:15" x14ac:dyDescent="0.25">
      <c r="A96" s="96" t="s">
        <v>571</v>
      </c>
      <c r="C96" s="96" t="s">
        <v>480</v>
      </c>
      <c r="K96" s="96" t="s">
        <v>500</v>
      </c>
      <c r="L96" s="96" t="s">
        <v>572</v>
      </c>
      <c r="M96" s="96"/>
      <c r="N96" s="96" t="s">
        <v>573</v>
      </c>
      <c r="O96" s="96" t="s">
        <v>574</v>
      </c>
    </row>
    <row r="97" spans="1:15" x14ac:dyDescent="0.25">
      <c r="A97" s="96" t="s">
        <v>575</v>
      </c>
      <c r="C97" s="96" t="s">
        <v>576</v>
      </c>
      <c r="K97" s="96" t="s">
        <v>575</v>
      </c>
      <c r="L97" s="96" t="s">
        <v>577</v>
      </c>
      <c r="M97" s="96"/>
      <c r="N97" s="96" t="s">
        <v>578</v>
      </c>
      <c r="O97" s="96" t="s">
        <v>579</v>
      </c>
    </row>
    <row r="98" spans="1:15" x14ac:dyDescent="0.25">
      <c r="A98" s="96" t="s">
        <v>580</v>
      </c>
      <c r="C98" s="96" t="s">
        <v>485</v>
      </c>
      <c r="K98" s="96" t="s">
        <v>581</v>
      </c>
      <c r="L98" s="96" t="s">
        <v>582</v>
      </c>
      <c r="M98" s="96"/>
      <c r="N98" s="96" t="s">
        <v>583</v>
      </c>
      <c r="O98" s="96" t="s">
        <v>584</v>
      </c>
    </row>
    <row r="99" spans="1:15" x14ac:dyDescent="0.25">
      <c r="A99" s="96" t="s">
        <v>585</v>
      </c>
      <c r="C99" s="96" t="s">
        <v>489</v>
      </c>
      <c r="K99" s="96" t="s">
        <v>586</v>
      </c>
      <c r="L99" s="96" t="s">
        <v>587</v>
      </c>
      <c r="M99" s="96"/>
      <c r="N99" s="96" t="s">
        <v>588</v>
      </c>
      <c r="O99" s="96" t="s">
        <v>589</v>
      </c>
    </row>
    <row r="100" spans="1:15" x14ac:dyDescent="0.25">
      <c r="A100" s="96" t="s">
        <v>590</v>
      </c>
      <c r="C100" s="96" t="s">
        <v>591</v>
      </c>
      <c r="K100" s="96" t="s">
        <v>592</v>
      </c>
      <c r="L100" s="96" t="s">
        <v>593</v>
      </c>
      <c r="M100" s="96"/>
      <c r="N100" s="96" t="s">
        <v>594</v>
      </c>
      <c r="O100" s="96" t="s">
        <v>595</v>
      </c>
    </row>
    <row r="101" spans="1:15" x14ac:dyDescent="0.25">
      <c r="A101" s="96" t="s">
        <v>596</v>
      </c>
      <c r="C101" s="96" t="s">
        <v>498</v>
      </c>
      <c r="K101" s="96" t="s">
        <v>597</v>
      </c>
      <c r="L101" s="96" t="s">
        <v>598</v>
      </c>
      <c r="M101" s="96"/>
      <c r="N101" s="96" t="s">
        <v>599</v>
      </c>
      <c r="O101" s="96" t="s">
        <v>600</v>
      </c>
    </row>
    <row r="102" spans="1:15" x14ac:dyDescent="0.25">
      <c r="A102" s="96" t="s">
        <v>581</v>
      </c>
      <c r="C102" s="96" t="s">
        <v>503</v>
      </c>
      <c r="K102" s="96" t="s">
        <v>601</v>
      </c>
      <c r="L102" s="96" t="s">
        <v>602</v>
      </c>
      <c r="M102" s="96"/>
      <c r="N102" s="96" t="s">
        <v>603</v>
      </c>
      <c r="O102" s="96" t="s">
        <v>604</v>
      </c>
    </row>
    <row r="103" spans="1:15" x14ac:dyDescent="0.25">
      <c r="A103" s="96" t="s">
        <v>211</v>
      </c>
      <c r="C103" s="96" t="s">
        <v>508</v>
      </c>
      <c r="K103" s="96" t="s">
        <v>605</v>
      </c>
      <c r="L103" s="96" t="s">
        <v>606</v>
      </c>
      <c r="M103" s="96"/>
      <c r="N103" s="96" t="s">
        <v>607</v>
      </c>
      <c r="O103" s="96" t="s">
        <v>608</v>
      </c>
    </row>
    <row r="104" spans="1:15" x14ac:dyDescent="0.25">
      <c r="A104" s="96" t="s">
        <v>609</v>
      </c>
      <c r="C104" s="96" t="s">
        <v>513</v>
      </c>
      <c r="K104" s="96" t="s">
        <v>102</v>
      </c>
      <c r="L104" s="96" t="s">
        <v>610</v>
      </c>
      <c r="M104" s="96"/>
      <c r="N104" s="96" t="s">
        <v>611</v>
      </c>
      <c r="O104" s="96" t="s">
        <v>612</v>
      </c>
    </row>
    <row r="105" spans="1:15" x14ac:dyDescent="0.25">
      <c r="A105" s="96" t="s">
        <v>613</v>
      </c>
      <c r="C105" s="96" t="s">
        <v>519</v>
      </c>
      <c r="K105" s="96" t="s">
        <v>614</v>
      </c>
      <c r="L105" s="96" t="s">
        <v>615</v>
      </c>
      <c r="M105" s="96"/>
      <c r="N105" s="96" t="s">
        <v>616</v>
      </c>
      <c r="O105" s="96" t="s">
        <v>617</v>
      </c>
    </row>
    <row r="106" spans="1:15" x14ac:dyDescent="0.25">
      <c r="A106" s="96" t="s">
        <v>138</v>
      </c>
      <c r="C106" s="96" t="s">
        <v>618</v>
      </c>
      <c r="K106" s="96" t="s">
        <v>619</v>
      </c>
      <c r="L106" s="96" t="s">
        <v>620</v>
      </c>
      <c r="M106" s="96"/>
      <c r="N106" s="96" t="s">
        <v>621</v>
      </c>
      <c r="O106" s="96" t="s">
        <v>622</v>
      </c>
    </row>
    <row r="107" spans="1:15" x14ac:dyDescent="0.25">
      <c r="A107" s="96" t="s">
        <v>586</v>
      </c>
      <c r="C107" s="96" t="s">
        <v>524</v>
      </c>
      <c r="K107" s="96" t="s">
        <v>623</v>
      </c>
      <c r="L107" s="96" t="s">
        <v>624</v>
      </c>
      <c r="M107" s="96"/>
      <c r="N107" s="96" t="s">
        <v>625</v>
      </c>
      <c r="O107" s="96" t="s">
        <v>626</v>
      </c>
    </row>
    <row r="108" spans="1:15" x14ac:dyDescent="0.25">
      <c r="A108" s="96" t="s">
        <v>627</v>
      </c>
      <c r="C108" s="96" t="s">
        <v>528</v>
      </c>
      <c r="K108" s="96" t="s">
        <v>628</v>
      </c>
      <c r="L108" s="96" t="s">
        <v>629</v>
      </c>
      <c r="M108" s="96"/>
      <c r="N108" s="96" t="s">
        <v>630</v>
      </c>
      <c r="O108" s="96" t="s">
        <v>631</v>
      </c>
    </row>
    <row r="109" spans="1:15" x14ac:dyDescent="0.25">
      <c r="A109" s="96" t="s">
        <v>143</v>
      </c>
      <c r="C109" s="96" t="s">
        <v>533</v>
      </c>
      <c r="K109" s="96" t="s">
        <v>632</v>
      </c>
      <c r="L109" s="96" t="s">
        <v>633</v>
      </c>
      <c r="M109" s="96"/>
      <c r="N109" s="96" t="s">
        <v>634</v>
      </c>
      <c r="O109" s="96" t="s">
        <v>635</v>
      </c>
    </row>
    <row r="110" spans="1:15" x14ac:dyDescent="0.25">
      <c r="A110" s="96" t="s">
        <v>636</v>
      </c>
      <c r="C110" s="96" t="s">
        <v>537</v>
      </c>
      <c r="K110" s="96" t="s">
        <v>160</v>
      </c>
      <c r="L110" s="96" t="s">
        <v>637</v>
      </c>
      <c r="M110" s="96"/>
      <c r="N110" s="96" t="s">
        <v>638</v>
      </c>
      <c r="O110" s="96" t="s">
        <v>639</v>
      </c>
    </row>
    <row r="111" spans="1:15" x14ac:dyDescent="0.25">
      <c r="A111" s="96" t="s">
        <v>148</v>
      </c>
      <c r="C111" s="96" t="s">
        <v>542</v>
      </c>
      <c r="K111" s="96" t="s">
        <v>230</v>
      </c>
      <c r="L111" s="96" t="s">
        <v>640</v>
      </c>
      <c r="M111" s="96"/>
      <c r="N111" s="96" t="s">
        <v>641</v>
      </c>
      <c r="O111" s="96" t="s">
        <v>642</v>
      </c>
    </row>
    <row r="112" spans="1:15" x14ac:dyDescent="0.25">
      <c r="A112" s="96" t="s">
        <v>643</v>
      </c>
      <c r="C112" s="96" t="s">
        <v>546</v>
      </c>
      <c r="K112" s="96" t="s">
        <v>261</v>
      </c>
      <c r="L112" s="96" t="s">
        <v>644</v>
      </c>
      <c r="M112" s="96"/>
      <c r="N112" s="96" t="s">
        <v>645</v>
      </c>
      <c r="O112" s="96" t="s">
        <v>646</v>
      </c>
    </row>
    <row r="113" spans="1:15" x14ac:dyDescent="0.25">
      <c r="A113" s="96" t="s">
        <v>647</v>
      </c>
      <c r="C113" s="96" t="s">
        <v>552</v>
      </c>
      <c r="K113" s="96" t="s">
        <v>281</v>
      </c>
      <c r="L113" s="96" t="s">
        <v>648</v>
      </c>
      <c r="M113" s="96"/>
      <c r="N113" s="96" t="s">
        <v>649</v>
      </c>
      <c r="O113" s="96" t="s">
        <v>650</v>
      </c>
    </row>
    <row r="114" spans="1:15" x14ac:dyDescent="0.25">
      <c r="A114" s="96" t="s">
        <v>651</v>
      </c>
      <c r="C114" s="96" t="s">
        <v>652</v>
      </c>
      <c r="K114" s="96" t="s">
        <v>287</v>
      </c>
      <c r="L114" s="96" t="s">
        <v>653</v>
      </c>
      <c r="M114" s="96"/>
      <c r="N114" s="96" t="s">
        <v>654</v>
      </c>
      <c r="O114" s="96" t="s">
        <v>655</v>
      </c>
    </row>
    <row r="115" spans="1:15" x14ac:dyDescent="0.25">
      <c r="A115" s="96" t="s">
        <v>656</v>
      </c>
      <c r="C115" s="96" t="s">
        <v>556</v>
      </c>
      <c r="K115" s="96" t="s">
        <v>657</v>
      </c>
      <c r="L115" s="96" t="s">
        <v>658</v>
      </c>
      <c r="M115" s="96"/>
      <c r="N115" s="96" t="s">
        <v>659</v>
      </c>
      <c r="O115" s="96" t="s">
        <v>660</v>
      </c>
    </row>
    <row r="116" spans="1:15" x14ac:dyDescent="0.25">
      <c r="A116" s="96" t="s">
        <v>152</v>
      </c>
      <c r="C116" s="96" t="s">
        <v>561</v>
      </c>
      <c r="K116" s="96" t="s">
        <v>297</v>
      </c>
      <c r="L116" s="96" t="s">
        <v>661</v>
      </c>
      <c r="M116" s="96"/>
      <c r="N116" s="96" t="s">
        <v>662</v>
      </c>
      <c r="O116" s="96" t="s">
        <v>663</v>
      </c>
    </row>
    <row r="117" spans="1:15" x14ac:dyDescent="0.25">
      <c r="A117" s="96" t="s">
        <v>664</v>
      </c>
      <c r="C117" s="96" t="s">
        <v>565</v>
      </c>
      <c r="K117" s="96" t="s">
        <v>308</v>
      </c>
      <c r="L117" s="96" t="s">
        <v>665</v>
      </c>
      <c r="M117" s="96"/>
      <c r="N117" s="96" t="s">
        <v>591</v>
      </c>
      <c r="O117" s="96" t="s">
        <v>666</v>
      </c>
    </row>
    <row r="118" spans="1:15" x14ac:dyDescent="0.25">
      <c r="A118" s="96" t="s">
        <v>157</v>
      </c>
      <c r="C118" s="96" t="s">
        <v>667</v>
      </c>
      <c r="K118" s="96" t="s">
        <v>668</v>
      </c>
      <c r="L118" s="96" t="s">
        <v>669</v>
      </c>
      <c r="M118" s="96"/>
      <c r="N118" s="96" t="s">
        <v>206</v>
      </c>
      <c r="O118" s="96" t="s">
        <v>670</v>
      </c>
    </row>
    <row r="119" spans="1:15" x14ac:dyDescent="0.25">
      <c r="A119" s="96" t="s">
        <v>381</v>
      </c>
      <c r="C119" s="96" t="s">
        <v>569</v>
      </c>
      <c r="K119" s="96" t="s">
        <v>350</v>
      </c>
      <c r="L119" s="96" t="s">
        <v>671</v>
      </c>
      <c r="M119" s="96"/>
      <c r="N119" s="96" t="s">
        <v>231</v>
      </c>
      <c r="O119" s="96" t="s">
        <v>672</v>
      </c>
    </row>
    <row r="120" spans="1:15" x14ac:dyDescent="0.25">
      <c r="A120" s="96" t="s">
        <v>162</v>
      </c>
      <c r="C120" s="96" t="s">
        <v>573</v>
      </c>
      <c r="K120" s="96" t="s">
        <v>374</v>
      </c>
      <c r="L120" s="96" t="s">
        <v>673</v>
      </c>
      <c r="M120" s="96"/>
      <c r="N120" s="96" t="s">
        <v>282</v>
      </c>
      <c r="O120" s="96" t="s">
        <v>674</v>
      </c>
    </row>
    <row r="121" spans="1:15" x14ac:dyDescent="0.25">
      <c r="A121" s="96" t="s">
        <v>167</v>
      </c>
      <c r="C121" s="96" t="s">
        <v>578</v>
      </c>
      <c r="K121" s="96" t="s">
        <v>390</v>
      </c>
      <c r="L121" s="96" t="s">
        <v>675</v>
      </c>
      <c r="M121" s="96"/>
      <c r="N121" s="96" t="s">
        <v>298</v>
      </c>
      <c r="O121" s="96" t="s">
        <v>676</v>
      </c>
    </row>
    <row r="122" spans="1:15" x14ac:dyDescent="0.25">
      <c r="A122" s="96" t="s">
        <v>677</v>
      </c>
      <c r="C122" s="96" t="s">
        <v>583</v>
      </c>
      <c r="K122" s="96" t="s">
        <v>446</v>
      </c>
      <c r="L122" s="96" t="s">
        <v>678</v>
      </c>
      <c r="M122" s="96"/>
      <c r="N122" s="96" t="s">
        <v>380</v>
      </c>
      <c r="O122" s="96" t="s">
        <v>679</v>
      </c>
    </row>
    <row r="123" spans="1:15" x14ac:dyDescent="0.25">
      <c r="A123" s="96" t="s">
        <v>386</v>
      </c>
      <c r="C123" s="96" t="s">
        <v>588</v>
      </c>
      <c r="K123" s="96" t="s">
        <v>478</v>
      </c>
      <c r="L123" s="96" t="s">
        <v>680</v>
      </c>
      <c r="M123" s="96"/>
      <c r="N123" s="96" t="s">
        <v>431</v>
      </c>
      <c r="O123" s="96" t="s">
        <v>681</v>
      </c>
    </row>
    <row r="124" spans="1:15" x14ac:dyDescent="0.25">
      <c r="A124" s="96" t="s">
        <v>682</v>
      </c>
      <c r="C124" s="96" t="s">
        <v>594</v>
      </c>
      <c r="K124" s="96" t="s">
        <v>482</v>
      </c>
      <c r="L124" s="96" t="s">
        <v>683</v>
      </c>
      <c r="M124" s="96"/>
      <c r="N124" s="96" t="s">
        <v>441</v>
      </c>
      <c r="O124" s="96" t="s">
        <v>684</v>
      </c>
    </row>
    <row r="125" spans="1:15" x14ac:dyDescent="0.25">
      <c r="A125" s="96" t="s">
        <v>104</v>
      </c>
      <c r="C125" s="96" t="s">
        <v>599</v>
      </c>
      <c r="K125" s="96" t="s">
        <v>491</v>
      </c>
      <c r="L125" s="96" t="s">
        <v>685</v>
      </c>
      <c r="M125" s="96"/>
      <c r="N125" s="96" t="s">
        <v>467</v>
      </c>
      <c r="O125" s="96" t="s">
        <v>686</v>
      </c>
    </row>
    <row r="126" spans="1:15" x14ac:dyDescent="0.25">
      <c r="A126" s="96" t="s">
        <v>172</v>
      </c>
      <c r="C126" s="96" t="s">
        <v>603</v>
      </c>
      <c r="K126" s="96" t="s">
        <v>535</v>
      </c>
      <c r="L126" s="96" t="s">
        <v>687</v>
      </c>
      <c r="M126" s="96"/>
      <c r="N126" s="96" t="s">
        <v>516</v>
      </c>
      <c r="O126" s="96" t="s">
        <v>688</v>
      </c>
    </row>
    <row r="127" spans="1:15" x14ac:dyDescent="0.25">
      <c r="A127" s="96" t="s">
        <v>689</v>
      </c>
      <c r="C127" s="96" t="s">
        <v>607</v>
      </c>
      <c r="K127" s="96" t="s">
        <v>544</v>
      </c>
      <c r="L127" s="96" t="s">
        <v>690</v>
      </c>
      <c r="M127" s="96"/>
      <c r="N127" s="96" t="s">
        <v>522</v>
      </c>
      <c r="O127" s="96" t="s">
        <v>691</v>
      </c>
    </row>
    <row r="128" spans="1:15" x14ac:dyDescent="0.25">
      <c r="A128" s="96" t="s">
        <v>692</v>
      </c>
      <c r="C128" s="96" t="s">
        <v>611</v>
      </c>
      <c r="K128" s="96" t="s">
        <v>539</v>
      </c>
      <c r="L128" s="96" t="s">
        <v>693</v>
      </c>
      <c r="M128" s="96"/>
      <c r="N128" s="96" t="s">
        <v>549</v>
      </c>
      <c r="O128" s="96" t="s">
        <v>694</v>
      </c>
    </row>
    <row r="129" spans="1:15" x14ac:dyDescent="0.25">
      <c r="A129" s="96" t="s">
        <v>695</v>
      </c>
      <c r="C129" s="96" t="s">
        <v>616</v>
      </c>
      <c r="K129" s="96" t="s">
        <v>696</v>
      </c>
      <c r="L129" s="96" t="s">
        <v>697</v>
      </c>
      <c r="M129" s="96"/>
      <c r="N129" s="96" t="s">
        <v>652</v>
      </c>
      <c r="O129" s="96" t="s">
        <v>698</v>
      </c>
    </row>
    <row r="130" spans="1:15" x14ac:dyDescent="0.25">
      <c r="A130" s="96" t="s">
        <v>177</v>
      </c>
      <c r="C130" s="96" t="s">
        <v>621</v>
      </c>
      <c r="K130" s="96" t="s">
        <v>699</v>
      </c>
      <c r="L130" s="96" t="s">
        <v>700</v>
      </c>
      <c r="M130" s="96"/>
      <c r="N130" s="96" t="s">
        <v>701</v>
      </c>
      <c r="O130" s="96" t="s">
        <v>702</v>
      </c>
    </row>
    <row r="131" spans="1:15" x14ac:dyDescent="0.25">
      <c r="A131" s="96" t="s">
        <v>592</v>
      </c>
      <c r="C131" s="96" t="s">
        <v>625</v>
      </c>
      <c r="K131" s="96" t="s">
        <v>703</v>
      </c>
      <c r="L131" s="96" t="s">
        <v>704</v>
      </c>
      <c r="M131" s="96"/>
      <c r="N131" s="96" t="s">
        <v>705</v>
      </c>
      <c r="O131" s="96" t="s">
        <v>706</v>
      </c>
    </row>
    <row r="132" spans="1:15" x14ac:dyDescent="0.25">
      <c r="A132" s="96" t="s">
        <v>707</v>
      </c>
      <c r="C132" s="96" t="s">
        <v>630</v>
      </c>
      <c r="K132" s="96" t="s">
        <v>708</v>
      </c>
      <c r="L132" s="96" t="s">
        <v>709</v>
      </c>
      <c r="M132" s="96"/>
      <c r="N132" s="96" t="s">
        <v>309</v>
      </c>
      <c r="O132" s="96" t="s">
        <v>710</v>
      </c>
    </row>
    <row r="133" spans="1:15" x14ac:dyDescent="0.25">
      <c r="A133" s="96" t="s">
        <v>711</v>
      </c>
      <c r="C133" s="96" t="s">
        <v>712</v>
      </c>
      <c r="K133" s="96" t="s">
        <v>713</v>
      </c>
      <c r="L133" s="96" t="s">
        <v>714</v>
      </c>
      <c r="M133" s="96"/>
      <c r="N133" s="96" t="s">
        <v>315</v>
      </c>
      <c r="O133" s="96" t="s">
        <v>715</v>
      </c>
    </row>
    <row r="134" spans="1:15" x14ac:dyDescent="0.25">
      <c r="A134" s="96" t="s">
        <v>109</v>
      </c>
      <c r="C134" s="96" t="s">
        <v>705</v>
      </c>
      <c r="K134" s="96" t="s">
        <v>716</v>
      </c>
      <c r="L134" s="96" t="s">
        <v>717</v>
      </c>
      <c r="M134" s="96"/>
      <c r="N134" s="96" t="s">
        <v>364</v>
      </c>
      <c r="O134" s="96" t="s">
        <v>718</v>
      </c>
    </row>
    <row r="135" spans="1:15" x14ac:dyDescent="0.25">
      <c r="A135" s="96" t="s">
        <v>221</v>
      </c>
      <c r="C135" s="96" t="s">
        <v>701</v>
      </c>
      <c r="K135" s="96" t="s">
        <v>719</v>
      </c>
      <c r="L135" s="96" t="s">
        <v>720</v>
      </c>
      <c r="M135" s="96"/>
      <c r="N135" s="96" t="s">
        <v>667</v>
      </c>
      <c r="O135" s="96" t="s">
        <v>721</v>
      </c>
    </row>
    <row r="136" spans="1:15" x14ac:dyDescent="0.25">
      <c r="A136" s="96" t="s">
        <v>722</v>
      </c>
      <c r="C136" s="96" t="s">
        <v>634</v>
      </c>
      <c r="K136" s="96" t="s">
        <v>723</v>
      </c>
      <c r="L136" s="96" t="s">
        <v>724</v>
      </c>
      <c r="M136" s="96"/>
      <c r="N136" s="96" t="s">
        <v>447</v>
      </c>
      <c r="O136" s="96" t="s">
        <v>725</v>
      </c>
    </row>
    <row r="137" spans="1:15" x14ac:dyDescent="0.25">
      <c r="A137" s="96" t="s">
        <v>699</v>
      </c>
      <c r="C137" s="96" t="s">
        <v>638</v>
      </c>
      <c r="K137" s="96" t="s">
        <v>726</v>
      </c>
      <c r="L137" s="96" t="s">
        <v>727</v>
      </c>
      <c r="M137" s="96"/>
      <c r="N137" s="96" t="s">
        <v>531</v>
      </c>
      <c r="O137" s="96" t="s">
        <v>728</v>
      </c>
    </row>
    <row r="138" spans="1:15" x14ac:dyDescent="0.25">
      <c r="A138" s="96" t="s">
        <v>391</v>
      </c>
      <c r="C138" s="96" t="s">
        <v>641</v>
      </c>
      <c r="K138" s="96" t="s">
        <v>729</v>
      </c>
      <c r="L138" s="96" t="s">
        <v>730</v>
      </c>
      <c r="M138" s="96"/>
      <c r="N138" s="96" t="s">
        <v>712</v>
      </c>
      <c r="O138" s="96" t="s">
        <v>731</v>
      </c>
    </row>
    <row r="139" spans="1:15" x14ac:dyDescent="0.25">
      <c r="A139" s="96" t="s">
        <v>232</v>
      </c>
      <c r="C139" s="96" t="s">
        <v>645</v>
      </c>
      <c r="K139" s="96" t="s">
        <v>732</v>
      </c>
      <c r="L139" s="96" t="s">
        <v>733</v>
      </c>
      <c r="M139" s="96"/>
      <c r="N139" s="96" t="s">
        <v>618</v>
      </c>
      <c r="O139" s="96" t="s">
        <v>734</v>
      </c>
    </row>
    <row r="140" spans="1:15" x14ac:dyDescent="0.25">
      <c r="A140" s="96" t="s">
        <v>735</v>
      </c>
      <c r="C140" s="96" t="s">
        <v>649</v>
      </c>
      <c r="K140" s="96" t="s">
        <v>736</v>
      </c>
      <c r="L140" s="96" t="s">
        <v>737</v>
      </c>
      <c r="M140" s="96"/>
      <c r="N140" s="96" t="s">
        <v>425</v>
      </c>
      <c r="O140" s="96" t="s">
        <v>738</v>
      </c>
    </row>
    <row r="141" spans="1:15" x14ac:dyDescent="0.25">
      <c r="A141" s="96" t="s">
        <v>114</v>
      </c>
      <c r="C141" s="96" t="s">
        <v>654</v>
      </c>
      <c r="K141" s="96" t="s">
        <v>739</v>
      </c>
      <c r="L141" s="96" t="s">
        <v>740</v>
      </c>
      <c r="M141" s="96"/>
      <c r="N141" s="96" t="s">
        <v>473</v>
      </c>
      <c r="O141" s="96" t="s">
        <v>741</v>
      </c>
    </row>
    <row r="142" spans="1:15" x14ac:dyDescent="0.25">
      <c r="A142" s="96" t="s">
        <v>703</v>
      </c>
      <c r="C142" s="96" t="s">
        <v>659</v>
      </c>
      <c r="K142" s="96" t="s">
        <v>742</v>
      </c>
      <c r="L142" s="96" t="s">
        <v>743</v>
      </c>
      <c r="M142" s="96"/>
      <c r="N142" s="96" t="s">
        <v>540</v>
      </c>
      <c r="O142" s="96" t="s">
        <v>744</v>
      </c>
    </row>
    <row r="143" spans="1:15" x14ac:dyDescent="0.25">
      <c r="A143" s="96" t="s">
        <v>293</v>
      </c>
      <c r="C143" s="96" t="s">
        <v>662</v>
      </c>
      <c r="K143" s="96" t="s">
        <v>745</v>
      </c>
      <c r="L143" s="96" t="s">
        <v>746</v>
      </c>
      <c r="M143" s="96"/>
      <c r="N143" s="96" t="s">
        <v>576</v>
      </c>
      <c r="O143" s="96" t="s">
        <v>747</v>
      </c>
    </row>
    <row r="144" spans="1:15" x14ac:dyDescent="0.25">
      <c r="A144" s="96" t="s">
        <v>242</v>
      </c>
      <c r="K144" s="96" t="s">
        <v>748</v>
      </c>
      <c r="L144" s="96" t="s">
        <v>749</v>
      </c>
      <c r="M144" s="96"/>
    </row>
    <row r="145" spans="1:15" x14ac:dyDescent="0.25">
      <c r="A145" s="96" t="s">
        <v>708</v>
      </c>
      <c r="K145" s="96" t="s">
        <v>750</v>
      </c>
      <c r="L145" s="96" t="s">
        <v>751</v>
      </c>
      <c r="M145" s="96"/>
    </row>
    <row r="146" spans="1:15" x14ac:dyDescent="0.25">
      <c r="A146" s="96" t="s">
        <v>752</v>
      </c>
      <c r="K146" s="96" t="s">
        <v>753</v>
      </c>
      <c r="L146" s="96" t="s">
        <v>754</v>
      </c>
      <c r="M146" s="96"/>
      <c r="N146" s="96"/>
      <c r="O146" s="96"/>
    </row>
    <row r="147" spans="1:15" x14ac:dyDescent="0.25">
      <c r="A147" s="96" t="s">
        <v>597</v>
      </c>
      <c r="K147" s="96" t="s">
        <v>755</v>
      </c>
      <c r="L147" s="96" t="s">
        <v>756</v>
      </c>
      <c r="M147" s="96"/>
      <c r="N147" s="96"/>
      <c r="O147" s="96"/>
    </row>
    <row r="148" spans="1:15" x14ac:dyDescent="0.25">
      <c r="A148" s="96" t="s">
        <v>299</v>
      </c>
      <c r="K148" s="96" t="s">
        <v>757</v>
      </c>
      <c r="L148" s="96" t="s">
        <v>758</v>
      </c>
      <c r="M148" s="96"/>
      <c r="N148" s="96"/>
      <c r="O148" s="96"/>
    </row>
    <row r="149" spans="1:15" x14ac:dyDescent="0.25">
      <c r="A149" s="96" t="s">
        <v>619</v>
      </c>
      <c r="K149" s="96" t="s">
        <v>759</v>
      </c>
      <c r="L149" s="96" t="s">
        <v>760</v>
      </c>
      <c r="M149" s="96"/>
      <c r="N149" s="96"/>
      <c r="O149" s="96"/>
    </row>
    <row r="150" spans="1:15" x14ac:dyDescent="0.25">
      <c r="A150" s="96" t="s">
        <v>761</v>
      </c>
      <c r="K150" s="96" t="s">
        <v>762</v>
      </c>
      <c r="L150" s="96" t="s">
        <v>763</v>
      </c>
      <c r="M150" s="96"/>
      <c r="N150" s="96"/>
      <c r="O150" s="96"/>
    </row>
    <row r="151" spans="1:15" x14ac:dyDescent="0.25">
      <c r="A151" s="96" t="s">
        <v>764</v>
      </c>
      <c r="K151" s="96" t="s">
        <v>765</v>
      </c>
      <c r="L151" s="96" t="s">
        <v>766</v>
      </c>
      <c r="M151" s="96"/>
      <c r="N151" s="96"/>
      <c r="O151" s="96"/>
    </row>
    <row r="152" spans="1:15" x14ac:dyDescent="0.25">
      <c r="A152" s="96" t="s">
        <v>716</v>
      </c>
      <c r="K152" s="96" t="s">
        <v>767</v>
      </c>
      <c r="L152" s="96" t="s">
        <v>768</v>
      </c>
      <c r="M152" s="96"/>
      <c r="N152" s="96"/>
      <c r="O152" s="96"/>
    </row>
    <row r="153" spans="1:15" x14ac:dyDescent="0.25">
      <c r="A153" s="96" t="s">
        <v>769</v>
      </c>
      <c r="K153" s="96" t="s">
        <v>770</v>
      </c>
      <c r="L153" s="96" t="s">
        <v>771</v>
      </c>
      <c r="M153" s="96"/>
      <c r="N153" s="96"/>
      <c r="O153" s="96"/>
    </row>
    <row r="154" spans="1:15" x14ac:dyDescent="0.25">
      <c r="A154" s="96" t="s">
        <v>719</v>
      </c>
      <c r="K154" s="96" t="s">
        <v>772</v>
      </c>
      <c r="L154" s="96" t="s">
        <v>773</v>
      </c>
      <c r="M154" s="96"/>
      <c r="N154" s="96"/>
      <c r="O154" s="96"/>
    </row>
    <row r="155" spans="1:15" x14ac:dyDescent="0.25">
      <c r="A155" s="96" t="s">
        <v>774</v>
      </c>
      <c r="K155" s="96" t="s">
        <v>775</v>
      </c>
      <c r="L155" s="96" t="s">
        <v>776</v>
      </c>
      <c r="M155" s="96"/>
      <c r="N155" s="96"/>
      <c r="O155" s="96"/>
    </row>
    <row r="156" spans="1:15" x14ac:dyDescent="0.25">
      <c r="A156" s="96" t="s">
        <v>723</v>
      </c>
      <c r="K156" s="96" t="s">
        <v>777</v>
      </c>
      <c r="L156" s="96" t="s">
        <v>778</v>
      </c>
      <c r="M156" s="96"/>
      <c r="N156" s="96"/>
      <c r="O156" s="96"/>
    </row>
    <row r="157" spans="1:15" x14ac:dyDescent="0.25">
      <c r="A157" s="96" t="s">
        <v>623</v>
      </c>
      <c r="K157" s="96" t="s">
        <v>779</v>
      </c>
      <c r="L157" s="96" t="s">
        <v>780</v>
      </c>
      <c r="M157" s="96"/>
      <c r="N157" s="96"/>
      <c r="O157" s="96"/>
    </row>
    <row r="158" spans="1:15" x14ac:dyDescent="0.25">
      <c r="A158" s="96" t="s">
        <v>726</v>
      </c>
      <c r="K158" s="96" t="s">
        <v>781</v>
      </c>
      <c r="L158" s="96" t="s">
        <v>782</v>
      </c>
      <c r="M158" s="96"/>
      <c r="N158" s="96"/>
      <c r="O158" s="96"/>
    </row>
    <row r="159" spans="1:15" x14ac:dyDescent="0.25">
      <c r="A159" s="96" t="s">
        <v>783</v>
      </c>
      <c r="K159" s="96" t="s">
        <v>784</v>
      </c>
      <c r="L159" s="96" t="s">
        <v>785</v>
      </c>
      <c r="M159" s="96"/>
      <c r="N159" s="96"/>
      <c r="O159" s="96"/>
    </row>
    <row r="160" spans="1:15" x14ac:dyDescent="0.25">
      <c r="A160" s="96" t="s">
        <v>732</v>
      </c>
      <c r="K160" s="96" t="s">
        <v>786</v>
      </c>
      <c r="L160" s="96" t="s">
        <v>787</v>
      </c>
      <c r="M160" s="96"/>
      <c r="N160" s="96"/>
      <c r="O160" s="96"/>
    </row>
    <row r="161" spans="1:15" x14ac:dyDescent="0.25">
      <c r="A161" s="96" t="s">
        <v>788</v>
      </c>
      <c r="K161" s="96" t="s">
        <v>789</v>
      </c>
      <c r="L161" s="96" t="s">
        <v>790</v>
      </c>
      <c r="M161" s="96"/>
      <c r="N161" s="96"/>
      <c r="O161" s="96"/>
    </row>
    <row r="162" spans="1:15" x14ac:dyDescent="0.25">
      <c r="A162" s="96" t="s">
        <v>791</v>
      </c>
      <c r="K162" s="96" t="s">
        <v>792</v>
      </c>
      <c r="L162" s="96" t="s">
        <v>793</v>
      </c>
      <c r="M162" s="96"/>
      <c r="N162" s="96"/>
      <c r="O162" s="96"/>
    </row>
    <row r="163" spans="1:15" x14ac:dyDescent="0.25">
      <c r="A163" s="96" t="s">
        <v>794</v>
      </c>
      <c r="K163" s="96" t="s">
        <v>795</v>
      </c>
      <c r="L163" s="96" t="s">
        <v>796</v>
      </c>
      <c r="M163" s="96"/>
      <c r="N163" s="96"/>
      <c r="O163" s="96"/>
    </row>
    <row r="164" spans="1:15" x14ac:dyDescent="0.25">
      <c r="A164" s="96" t="s">
        <v>797</v>
      </c>
      <c r="K164" s="96" t="s">
        <v>165</v>
      </c>
      <c r="L164" s="96" t="s">
        <v>798</v>
      </c>
      <c r="M164" s="96"/>
      <c r="N164" s="96"/>
      <c r="O164" s="96"/>
    </row>
    <row r="165" spans="1:15" x14ac:dyDescent="0.25">
      <c r="A165" s="96" t="s">
        <v>799</v>
      </c>
      <c r="K165" s="96" t="s">
        <v>195</v>
      </c>
      <c r="L165" s="96" t="s">
        <v>800</v>
      </c>
      <c r="M165" s="96"/>
      <c r="N165" s="96"/>
      <c r="O165" s="96"/>
    </row>
    <row r="166" spans="1:15" x14ac:dyDescent="0.25">
      <c r="A166" s="96" t="s">
        <v>415</v>
      </c>
      <c r="K166" s="96" t="s">
        <v>210</v>
      </c>
      <c r="L166" s="96" t="s">
        <v>801</v>
      </c>
      <c r="M166" s="96"/>
      <c r="N166" s="96"/>
      <c r="O166" s="96"/>
    </row>
    <row r="167" spans="1:15" x14ac:dyDescent="0.25">
      <c r="A167" s="96" t="s">
        <v>802</v>
      </c>
      <c r="K167" s="96" t="s">
        <v>803</v>
      </c>
      <c r="L167" s="96" t="s">
        <v>804</v>
      </c>
      <c r="M167" s="96"/>
      <c r="N167" s="96"/>
      <c r="O167" s="96"/>
    </row>
    <row r="168" spans="1:15" x14ac:dyDescent="0.25">
      <c r="A168" s="96" t="s">
        <v>736</v>
      </c>
      <c r="K168" s="96" t="s">
        <v>805</v>
      </c>
      <c r="L168" s="96" t="s">
        <v>806</v>
      </c>
      <c r="M168" s="96"/>
      <c r="N168" s="96"/>
      <c r="O168" s="96"/>
    </row>
    <row r="169" spans="1:15" x14ac:dyDescent="0.25">
      <c r="A169" s="96" t="s">
        <v>739</v>
      </c>
      <c r="K169" s="96" t="s">
        <v>251</v>
      </c>
      <c r="L169" s="96" t="s">
        <v>807</v>
      </c>
      <c r="M169" s="96"/>
      <c r="N169" s="96"/>
      <c r="O169" s="96"/>
    </row>
    <row r="170" spans="1:15" x14ac:dyDescent="0.25">
      <c r="A170" s="96" t="s">
        <v>396</v>
      </c>
      <c r="K170" s="96" t="s">
        <v>266</v>
      </c>
      <c r="L170" s="96" t="s">
        <v>808</v>
      </c>
      <c r="M170" s="96"/>
      <c r="N170" s="96"/>
      <c r="O170" s="96"/>
    </row>
    <row r="171" spans="1:15" x14ac:dyDescent="0.25">
      <c r="A171" s="96" t="s">
        <v>420</v>
      </c>
      <c r="K171" s="96" t="s">
        <v>303</v>
      </c>
      <c r="L171" s="96" t="s">
        <v>809</v>
      </c>
      <c r="M171" s="96"/>
      <c r="N171" s="96"/>
      <c r="O171" s="96"/>
    </row>
    <row r="172" spans="1:15" x14ac:dyDescent="0.25">
      <c r="A172" s="96" t="s">
        <v>810</v>
      </c>
      <c r="K172" s="96" t="s">
        <v>314</v>
      </c>
      <c r="L172" s="96" t="s">
        <v>811</v>
      </c>
      <c r="M172" s="96"/>
      <c r="N172" s="96"/>
      <c r="O172" s="96"/>
    </row>
    <row r="173" spans="1:15" x14ac:dyDescent="0.25">
      <c r="A173" s="96" t="s">
        <v>742</v>
      </c>
      <c r="K173" s="96" t="s">
        <v>330</v>
      </c>
      <c r="L173" s="96" t="s">
        <v>812</v>
      </c>
      <c r="M173" s="96"/>
      <c r="N173" s="96"/>
      <c r="O173" s="96"/>
    </row>
    <row r="174" spans="1:15" x14ac:dyDescent="0.25">
      <c r="A174" s="96" t="s">
        <v>745</v>
      </c>
      <c r="K174" s="96" t="s">
        <v>354</v>
      </c>
      <c r="L174" s="96" t="s">
        <v>813</v>
      </c>
      <c r="M174" s="96"/>
      <c r="N174" s="96"/>
      <c r="O174" s="96"/>
    </row>
    <row r="175" spans="1:15" x14ac:dyDescent="0.25">
      <c r="A175" s="96" t="s">
        <v>814</v>
      </c>
      <c r="K175" s="96" t="s">
        <v>363</v>
      </c>
      <c r="L175" s="96" t="s">
        <v>815</v>
      </c>
      <c r="M175" s="96"/>
      <c r="N175" s="96"/>
      <c r="O175" s="96"/>
    </row>
    <row r="176" spans="1:15" x14ac:dyDescent="0.25">
      <c r="A176" s="96" t="s">
        <v>632</v>
      </c>
      <c r="K176" s="96" t="s">
        <v>379</v>
      </c>
      <c r="L176" s="96" t="s">
        <v>816</v>
      </c>
      <c r="M176" s="96"/>
      <c r="N176" s="96"/>
      <c r="O176" s="96"/>
    </row>
    <row r="177" spans="1:15" x14ac:dyDescent="0.25">
      <c r="A177" s="96" t="s">
        <v>182</v>
      </c>
      <c r="K177" s="96" t="s">
        <v>385</v>
      </c>
      <c r="L177" s="96" t="s">
        <v>817</v>
      </c>
      <c r="M177" s="96"/>
      <c r="N177" s="96"/>
      <c r="O177" s="96"/>
    </row>
    <row r="178" spans="1:15" x14ac:dyDescent="0.25">
      <c r="A178" s="96" t="s">
        <v>355</v>
      </c>
      <c r="K178" s="96" t="s">
        <v>395</v>
      </c>
      <c r="L178" s="96" t="s">
        <v>818</v>
      </c>
      <c r="M178" s="96"/>
      <c r="N178" s="96"/>
      <c r="O178" s="96"/>
    </row>
    <row r="179" spans="1:15" x14ac:dyDescent="0.25">
      <c r="A179" s="96" t="s">
        <v>426</v>
      </c>
      <c r="K179" s="96" t="s">
        <v>819</v>
      </c>
      <c r="L179" s="96" t="s">
        <v>820</v>
      </c>
      <c r="M179" s="96"/>
      <c r="N179" s="96"/>
      <c r="O179" s="96"/>
    </row>
    <row r="180" spans="1:15" x14ac:dyDescent="0.25">
      <c r="A180" s="96" t="s">
        <v>819</v>
      </c>
      <c r="K180" s="96" t="s">
        <v>821</v>
      </c>
      <c r="L180" s="96" t="s">
        <v>822</v>
      </c>
      <c r="M180" s="96"/>
      <c r="N180" s="96"/>
      <c r="O180" s="96"/>
    </row>
    <row r="181" spans="1:15" x14ac:dyDescent="0.25">
      <c r="A181" s="96" t="s">
        <v>187</v>
      </c>
      <c r="K181" s="96" t="s">
        <v>823</v>
      </c>
      <c r="L181" s="96" t="s">
        <v>824</v>
      </c>
      <c r="M181" s="96"/>
      <c r="N181" s="96"/>
      <c r="O181" s="96"/>
    </row>
    <row r="182" spans="1:15" x14ac:dyDescent="0.25">
      <c r="A182" s="96" t="s">
        <v>601</v>
      </c>
      <c r="K182" s="96" t="s">
        <v>526</v>
      </c>
      <c r="L182" s="96" t="s">
        <v>825</v>
      </c>
      <c r="M182" s="96"/>
      <c r="N182" s="96"/>
      <c r="O182" s="96"/>
    </row>
    <row r="183" spans="1:15" x14ac:dyDescent="0.25">
      <c r="A183" s="96" t="s">
        <v>805</v>
      </c>
      <c r="K183" s="96" t="s">
        <v>548</v>
      </c>
      <c r="L183" s="96" t="s">
        <v>826</v>
      </c>
      <c r="M183" s="96"/>
      <c r="N183" s="96"/>
      <c r="O183" s="96"/>
    </row>
    <row r="184" spans="1:15" x14ac:dyDescent="0.25">
      <c r="A184" s="96" t="s">
        <v>605</v>
      </c>
      <c r="K184" s="96" t="s">
        <v>827</v>
      </c>
      <c r="L184" s="96" t="s">
        <v>828</v>
      </c>
      <c r="M184" s="96"/>
      <c r="N184" s="96"/>
      <c r="O184" s="96"/>
    </row>
    <row r="185" spans="1:15" x14ac:dyDescent="0.25">
      <c r="A185" s="96" t="s">
        <v>192</v>
      </c>
      <c r="K185" s="96" t="s">
        <v>558</v>
      </c>
      <c r="L185" s="96" t="s">
        <v>829</v>
      </c>
      <c r="M185" s="96"/>
      <c r="N185" s="96"/>
      <c r="O185" s="96"/>
    </row>
    <row r="186" spans="1:15" x14ac:dyDescent="0.25">
      <c r="A186" s="96" t="s">
        <v>830</v>
      </c>
      <c r="K186" s="96" t="s">
        <v>567</v>
      </c>
      <c r="L186" s="96" t="s">
        <v>831</v>
      </c>
      <c r="M186" s="96"/>
      <c r="N186" s="96"/>
      <c r="O186" s="96"/>
    </row>
    <row r="187" spans="1:15" x14ac:dyDescent="0.25">
      <c r="A187" s="96" t="s">
        <v>729</v>
      </c>
      <c r="K187" s="96" t="s">
        <v>707</v>
      </c>
      <c r="L187" s="96" t="s">
        <v>832</v>
      </c>
      <c r="M187" s="96"/>
      <c r="N187" s="96"/>
      <c r="O187" s="96"/>
    </row>
    <row r="188" spans="1:15" x14ac:dyDescent="0.25">
      <c r="A188" s="96" t="s">
        <v>614</v>
      </c>
      <c r="K188" s="96" t="s">
        <v>794</v>
      </c>
      <c r="L188" s="96" t="s">
        <v>833</v>
      </c>
      <c r="M188" s="96"/>
      <c r="N188" s="96"/>
      <c r="O188" s="96"/>
    </row>
    <row r="189" spans="1:15" x14ac:dyDescent="0.25">
      <c r="A189" s="96" t="s">
        <v>432</v>
      </c>
      <c r="K189" s="96" t="s">
        <v>810</v>
      </c>
      <c r="L189" s="96" t="s">
        <v>834</v>
      </c>
      <c r="M189" s="96"/>
      <c r="N189" s="96"/>
      <c r="O189" s="96"/>
    </row>
    <row r="190" spans="1:15" x14ac:dyDescent="0.25">
      <c r="A190" s="96" t="s">
        <v>835</v>
      </c>
      <c r="K190" s="96" t="s">
        <v>836</v>
      </c>
      <c r="L190" s="96" t="s">
        <v>837</v>
      </c>
      <c r="M190" s="96"/>
      <c r="N190" s="96"/>
      <c r="O190" s="96"/>
    </row>
    <row r="191" spans="1:15" x14ac:dyDescent="0.25">
      <c r="A191" s="96" t="s">
        <v>838</v>
      </c>
      <c r="K191" s="96" t="s">
        <v>839</v>
      </c>
      <c r="L191" s="96" t="s">
        <v>840</v>
      </c>
      <c r="M191" s="96"/>
      <c r="N191" s="96"/>
      <c r="O191" s="96"/>
    </row>
    <row r="192" spans="1:15" x14ac:dyDescent="0.25">
      <c r="A192" s="96" t="s">
        <v>841</v>
      </c>
      <c r="K192" s="96" t="s">
        <v>842</v>
      </c>
      <c r="L192" s="96" t="s">
        <v>843</v>
      </c>
      <c r="M192" s="96"/>
      <c r="N192" s="96"/>
      <c r="O192" s="96"/>
    </row>
    <row r="193" spans="1:15" x14ac:dyDescent="0.25">
      <c r="A193" s="96" t="s">
        <v>844</v>
      </c>
      <c r="K193" s="96" t="s">
        <v>845</v>
      </c>
      <c r="L193" s="96" t="s">
        <v>846</v>
      </c>
      <c r="M193" s="96"/>
      <c r="N193" s="96"/>
      <c r="O193" s="96"/>
    </row>
    <row r="194" spans="1:15" x14ac:dyDescent="0.25">
      <c r="A194" s="96" t="s">
        <v>119</v>
      </c>
      <c r="K194" s="96" t="s">
        <v>847</v>
      </c>
      <c r="L194" s="96" t="s">
        <v>848</v>
      </c>
      <c r="M194" s="96"/>
      <c r="N194" s="96"/>
      <c r="O194" s="96"/>
    </row>
    <row r="195" spans="1:15" x14ac:dyDescent="0.25">
      <c r="A195" s="96" t="s">
        <v>123</v>
      </c>
      <c r="K195" s="96" t="s">
        <v>849</v>
      </c>
      <c r="L195" s="96" t="s">
        <v>850</v>
      </c>
      <c r="M195" s="96"/>
      <c r="N195" s="96"/>
      <c r="O195" s="96"/>
    </row>
    <row r="196" spans="1:15" x14ac:dyDescent="0.25">
      <c r="A196" s="96" t="s">
        <v>851</v>
      </c>
      <c r="K196" s="96" t="s">
        <v>852</v>
      </c>
      <c r="L196" s="96" t="s">
        <v>853</v>
      </c>
      <c r="M196" s="96"/>
      <c r="N196" s="96"/>
      <c r="O196" s="96"/>
    </row>
    <row r="197" spans="1:15" x14ac:dyDescent="0.25">
      <c r="A197" s="96" t="s">
        <v>854</v>
      </c>
      <c r="K197" s="96" t="s">
        <v>855</v>
      </c>
      <c r="L197" s="96" t="s">
        <v>856</v>
      </c>
      <c r="M197" s="96"/>
      <c r="N197" s="96"/>
      <c r="O197" s="96"/>
    </row>
    <row r="198" spans="1:15" x14ac:dyDescent="0.25">
      <c r="A198" s="96" t="s">
        <v>857</v>
      </c>
      <c r="K198" s="96" t="s">
        <v>858</v>
      </c>
      <c r="L198" s="96" t="s">
        <v>859</v>
      </c>
      <c r="M198" s="96"/>
      <c r="N198" s="96"/>
      <c r="O198" s="96"/>
    </row>
    <row r="199" spans="1:15" x14ac:dyDescent="0.25">
      <c r="A199" s="96" t="s">
        <v>860</v>
      </c>
      <c r="K199" s="96" t="s">
        <v>861</v>
      </c>
      <c r="L199" s="96" t="s">
        <v>862</v>
      </c>
      <c r="M199" s="96"/>
      <c r="N199" s="96"/>
      <c r="O199" s="96"/>
    </row>
    <row r="200" spans="1:15" x14ac:dyDescent="0.25">
      <c r="A200" s="96" t="s">
        <v>836</v>
      </c>
      <c r="K200" s="96" t="s">
        <v>155</v>
      </c>
      <c r="L200" s="96" t="s">
        <v>863</v>
      </c>
      <c r="M200" s="96"/>
      <c r="N200" s="96"/>
      <c r="O200" s="96"/>
    </row>
    <row r="201" spans="1:15" x14ac:dyDescent="0.25">
      <c r="A201" s="96" t="s">
        <v>864</v>
      </c>
      <c r="K201" s="96" t="s">
        <v>865</v>
      </c>
      <c r="L201" s="96" t="s">
        <v>866</v>
      </c>
      <c r="M201" s="96"/>
      <c r="N201" s="96"/>
      <c r="O201" s="96"/>
    </row>
    <row r="202" spans="1:15" x14ac:dyDescent="0.25">
      <c r="A202" s="96" t="s">
        <v>257</v>
      </c>
      <c r="K202" s="96" t="s">
        <v>205</v>
      </c>
      <c r="L202" s="96" t="s">
        <v>867</v>
      </c>
      <c r="M202" s="96"/>
      <c r="N202" s="96"/>
      <c r="O202" s="96"/>
    </row>
    <row r="203" spans="1:15" x14ac:dyDescent="0.25">
      <c r="A203" s="96" t="s">
        <v>750</v>
      </c>
      <c r="K203" s="96" t="s">
        <v>868</v>
      </c>
      <c r="L203" s="96" t="s">
        <v>869</v>
      </c>
      <c r="M203" s="96"/>
      <c r="N203" s="96"/>
      <c r="O203" s="96"/>
    </row>
    <row r="204" spans="1:15" x14ac:dyDescent="0.25">
      <c r="A204" s="96" t="s">
        <v>870</v>
      </c>
      <c r="K204" s="96" t="s">
        <v>271</v>
      </c>
      <c r="L204" s="96" t="s">
        <v>871</v>
      </c>
      <c r="M204" s="96"/>
      <c r="N204" s="96"/>
      <c r="O204" s="96"/>
    </row>
    <row r="205" spans="1:15" x14ac:dyDescent="0.25">
      <c r="A205" s="96" t="s">
        <v>872</v>
      </c>
      <c r="K205" s="96" t="s">
        <v>241</v>
      </c>
      <c r="L205" s="96" t="s">
        <v>873</v>
      </c>
      <c r="M205" s="96"/>
      <c r="N205" s="96"/>
      <c r="O205" s="96"/>
    </row>
    <row r="206" spans="1:15" x14ac:dyDescent="0.25">
      <c r="A206" s="96" t="s">
        <v>197</v>
      </c>
      <c r="K206" s="96" t="s">
        <v>874</v>
      </c>
      <c r="L206" s="96" t="s">
        <v>875</v>
      </c>
      <c r="M206" s="96"/>
      <c r="N206" s="96"/>
      <c r="O206" s="96"/>
    </row>
    <row r="207" spans="1:15" x14ac:dyDescent="0.25">
      <c r="A207" s="96" t="s">
        <v>876</v>
      </c>
      <c r="K207" s="96" t="s">
        <v>325</v>
      </c>
      <c r="L207" s="96" t="s">
        <v>877</v>
      </c>
      <c r="M207" s="96"/>
      <c r="N207" s="96"/>
      <c r="O207" s="96"/>
    </row>
    <row r="208" spans="1:15" x14ac:dyDescent="0.25">
      <c r="A208" s="96" t="s">
        <v>262</v>
      </c>
      <c r="K208" s="96" t="s">
        <v>878</v>
      </c>
      <c r="L208" s="96" t="s">
        <v>879</v>
      </c>
      <c r="M208" s="96"/>
      <c r="N208" s="96"/>
      <c r="O208" s="96"/>
    </row>
    <row r="209" spans="1:15" x14ac:dyDescent="0.25">
      <c r="A209" s="96" t="s">
        <v>842</v>
      </c>
      <c r="K209" s="96" t="s">
        <v>880</v>
      </c>
      <c r="L209" s="96" t="s">
        <v>881</v>
      </c>
      <c r="M209" s="96"/>
      <c r="N209" s="96"/>
      <c r="O209" s="96"/>
    </row>
    <row r="210" spans="1:15" x14ac:dyDescent="0.25">
      <c r="A210" s="96" t="s">
        <v>882</v>
      </c>
      <c r="K210" s="96" t="s">
        <v>400</v>
      </c>
      <c r="L210" s="96" t="s">
        <v>883</v>
      </c>
      <c r="M210" s="96"/>
      <c r="N210" s="96"/>
      <c r="O210" s="96"/>
    </row>
    <row r="211" spans="1:15" x14ac:dyDescent="0.25">
      <c r="A211" s="96" t="s">
        <v>845</v>
      </c>
      <c r="K211" s="96" t="s">
        <v>461</v>
      </c>
      <c r="L211" s="96" t="s">
        <v>884</v>
      </c>
      <c r="M211" s="96"/>
      <c r="N211" s="96"/>
      <c r="O211" s="96"/>
    </row>
    <row r="212" spans="1:15" x14ac:dyDescent="0.25">
      <c r="A212" s="96" t="s">
        <v>885</v>
      </c>
      <c r="K212" s="96" t="s">
        <v>580</v>
      </c>
      <c r="L212" s="96" t="s">
        <v>886</v>
      </c>
      <c r="M212" s="96"/>
      <c r="N212" s="96"/>
      <c r="O212" s="96"/>
    </row>
    <row r="213" spans="1:15" x14ac:dyDescent="0.25">
      <c r="A213" s="96" t="s">
        <v>755</v>
      </c>
      <c r="K213" s="96" t="s">
        <v>585</v>
      </c>
      <c r="L213" s="96" t="s">
        <v>887</v>
      </c>
      <c r="M213" s="96"/>
      <c r="N213" s="96"/>
      <c r="O213" s="96"/>
    </row>
    <row r="214" spans="1:15" x14ac:dyDescent="0.25">
      <c r="A214" s="96" t="s">
        <v>888</v>
      </c>
      <c r="K214" s="96" t="s">
        <v>889</v>
      </c>
      <c r="L214" s="96" t="s">
        <v>890</v>
      </c>
      <c r="M214" s="96"/>
      <c r="N214" s="96"/>
      <c r="O214" s="96"/>
    </row>
    <row r="215" spans="1:15" x14ac:dyDescent="0.25">
      <c r="A215" s="96" t="s">
        <v>757</v>
      </c>
      <c r="K215" s="96" t="s">
        <v>596</v>
      </c>
      <c r="L215" s="96" t="s">
        <v>891</v>
      </c>
      <c r="M215" s="96"/>
      <c r="N215" s="96"/>
      <c r="O215" s="96"/>
    </row>
    <row r="216" spans="1:15" x14ac:dyDescent="0.25">
      <c r="A216" s="96" t="s">
        <v>759</v>
      </c>
      <c r="K216" s="96" t="s">
        <v>892</v>
      </c>
      <c r="L216" s="96" t="s">
        <v>893</v>
      </c>
      <c r="M216" s="96"/>
      <c r="N216" s="96"/>
      <c r="O216" s="96"/>
    </row>
    <row r="217" spans="1:15" x14ac:dyDescent="0.25">
      <c r="A217" s="96" t="s">
        <v>437</v>
      </c>
      <c r="K217" s="96" t="s">
        <v>830</v>
      </c>
      <c r="L217" s="96" t="s">
        <v>894</v>
      </c>
      <c r="M217" s="96"/>
      <c r="N217" s="96"/>
      <c r="O217" s="96"/>
    </row>
    <row r="218" spans="1:15" x14ac:dyDescent="0.25">
      <c r="A218" s="96" t="s">
        <v>762</v>
      </c>
      <c r="K218" s="96" t="s">
        <v>677</v>
      </c>
      <c r="L218" s="96" t="s">
        <v>895</v>
      </c>
      <c r="M218" s="96"/>
      <c r="N218" s="96"/>
      <c r="O218" s="96"/>
    </row>
    <row r="219" spans="1:15" x14ac:dyDescent="0.25">
      <c r="A219" s="96" t="s">
        <v>896</v>
      </c>
      <c r="K219" s="96" t="s">
        <v>897</v>
      </c>
      <c r="L219" s="96" t="s">
        <v>898</v>
      </c>
      <c r="M219" s="96"/>
      <c r="N219" s="96"/>
      <c r="O219" s="96"/>
    </row>
    <row r="220" spans="1:15" x14ac:dyDescent="0.25">
      <c r="A220" s="96" t="s">
        <v>899</v>
      </c>
      <c r="K220" s="96" t="s">
        <v>900</v>
      </c>
      <c r="L220" s="96" t="s">
        <v>901</v>
      </c>
      <c r="M220" s="96"/>
      <c r="N220" s="96"/>
      <c r="O220" s="96"/>
    </row>
    <row r="221" spans="1:15" x14ac:dyDescent="0.25">
      <c r="A221" s="96" t="s">
        <v>902</v>
      </c>
      <c r="K221" s="96" t="s">
        <v>903</v>
      </c>
      <c r="L221" s="96" t="s">
        <v>904</v>
      </c>
      <c r="M221" s="96"/>
      <c r="N221" s="96"/>
      <c r="O221" s="96"/>
    </row>
    <row r="222" spans="1:15" x14ac:dyDescent="0.25">
      <c r="A222" s="96" t="s">
        <v>767</v>
      </c>
      <c r="K222" s="96" t="s">
        <v>711</v>
      </c>
      <c r="L222" s="96" t="s">
        <v>905</v>
      </c>
      <c r="M222" s="96"/>
      <c r="N222" s="96"/>
      <c r="O222" s="96"/>
    </row>
    <row r="223" spans="1:15" x14ac:dyDescent="0.25">
      <c r="A223" s="96" t="s">
        <v>770</v>
      </c>
      <c r="K223" s="96" t="s">
        <v>131</v>
      </c>
      <c r="L223" s="96" t="s">
        <v>906</v>
      </c>
      <c r="M223" s="96"/>
      <c r="N223" s="96"/>
      <c r="O223" s="96"/>
    </row>
    <row r="224" spans="1:15" x14ac:dyDescent="0.25">
      <c r="A224" s="96" t="s">
        <v>267</v>
      </c>
      <c r="K224" s="96" t="s">
        <v>752</v>
      </c>
      <c r="L224" s="96" t="s">
        <v>907</v>
      </c>
      <c r="M224" s="96"/>
      <c r="N224" s="96"/>
      <c r="O224" s="96"/>
    </row>
    <row r="225" spans="1:15" x14ac:dyDescent="0.25">
      <c r="A225" s="96" t="s">
        <v>272</v>
      </c>
      <c r="K225" s="96" t="s">
        <v>791</v>
      </c>
      <c r="L225" s="96" t="s">
        <v>908</v>
      </c>
      <c r="M225" s="96"/>
      <c r="N225" s="96"/>
      <c r="O225" s="96"/>
    </row>
    <row r="226" spans="1:15" x14ac:dyDescent="0.25">
      <c r="A226" s="96" t="s">
        <v>909</v>
      </c>
      <c r="K226" s="96" t="s">
        <v>838</v>
      </c>
      <c r="L226" s="96" t="s">
        <v>910</v>
      </c>
      <c r="M226" s="96"/>
      <c r="N226" s="96"/>
      <c r="O226" s="96"/>
    </row>
    <row r="227" spans="1:15" x14ac:dyDescent="0.25">
      <c r="A227" s="96" t="s">
        <v>911</v>
      </c>
      <c r="K227" s="96" t="s">
        <v>870</v>
      </c>
      <c r="L227" s="96" t="s">
        <v>912</v>
      </c>
      <c r="M227" s="96"/>
      <c r="N227" s="96"/>
      <c r="O227" s="96"/>
    </row>
    <row r="228" spans="1:15" x14ac:dyDescent="0.25">
      <c r="A228" s="96" t="s">
        <v>453</v>
      </c>
      <c r="K228" s="96" t="s">
        <v>882</v>
      </c>
      <c r="L228" s="96" t="s">
        <v>913</v>
      </c>
      <c r="M228" s="96"/>
      <c r="N228" s="96"/>
      <c r="O228" s="96"/>
    </row>
    <row r="229" spans="1:15" x14ac:dyDescent="0.25">
      <c r="A229" s="96" t="s">
        <v>914</v>
      </c>
      <c r="K229" s="96" t="s">
        <v>136</v>
      </c>
      <c r="L229" s="96" t="s">
        <v>915</v>
      </c>
      <c r="M229" s="96"/>
      <c r="N229" s="96"/>
      <c r="O229" s="96"/>
    </row>
    <row r="230" spans="1:15" x14ac:dyDescent="0.25">
      <c r="A230" s="96" t="s">
        <v>916</v>
      </c>
      <c r="K230" s="96" t="s">
        <v>175</v>
      </c>
      <c r="L230" s="96" t="s">
        <v>917</v>
      </c>
      <c r="M230" s="96"/>
      <c r="N230" s="96"/>
      <c r="O230" s="96"/>
    </row>
    <row r="231" spans="1:15" x14ac:dyDescent="0.25">
      <c r="A231" s="96" t="s">
        <v>918</v>
      </c>
      <c r="K231" s="96" t="s">
        <v>236</v>
      </c>
      <c r="L231" s="96" t="s">
        <v>919</v>
      </c>
      <c r="M231" s="96"/>
      <c r="N231" s="96"/>
      <c r="O231" s="96"/>
    </row>
    <row r="232" spans="1:15" x14ac:dyDescent="0.25">
      <c r="A232" s="96" t="s">
        <v>128</v>
      </c>
      <c r="K232" s="96" t="s">
        <v>510</v>
      </c>
      <c r="L232" s="96" t="s">
        <v>920</v>
      </c>
      <c r="M232" s="96"/>
      <c r="N232" s="96"/>
      <c r="O232" s="96"/>
    </row>
    <row r="233" spans="1:15" x14ac:dyDescent="0.25">
      <c r="A233" s="96" t="s">
        <v>921</v>
      </c>
      <c r="K233" s="96" t="s">
        <v>515</v>
      </c>
      <c r="L233" s="96" t="s">
        <v>922</v>
      </c>
      <c r="M233" s="96"/>
      <c r="N233" s="96"/>
      <c r="O233" s="96"/>
    </row>
    <row r="234" spans="1:15" x14ac:dyDescent="0.25">
      <c r="A234" s="96" t="s">
        <v>923</v>
      </c>
      <c r="K234" s="96" t="s">
        <v>521</v>
      </c>
      <c r="L234" s="96" t="s">
        <v>924</v>
      </c>
      <c r="M234" s="96"/>
      <c r="N234" s="96"/>
      <c r="O234" s="96"/>
    </row>
    <row r="235" spans="1:15" x14ac:dyDescent="0.25">
      <c r="A235" s="96" t="s">
        <v>775</v>
      </c>
      <c r="K235" s="96" t="s">
        <v>613</v>
      </c>
      <c r="L235" s="96" t="s">
        <v>925</v>
      </c>
      <c r="M235" s="96"/>
      <c r="N235" s="96"/>
      <c r="O235" s="96"/>
    </row>
    <row r="236" spans="1:15" x14ac:dyDescent="0.25">
      <c r="A236" s="96" t="s">
        <v>365</v>
      </c>
      <c r="K236" s="96" t="s">
        <v>627</v>
      </c>
      <c r="L236" s="96" t="s">
        <v>926</v>
      </c>
      <c r="M236" s="96"/>
      <c r="N236" s="96"/>
      <c r="O236" s="96"/>
    </row>
    <row r="237" spans="1:15" x14ac:dyDescent="0.25">
      <c r="A237" s="96" t="s">
        <v>849</v>
      </c>
      <c r="K237" s="96" t="s">
        <v>664</v>
      </c>
      <c r="L237" s="96" t="s">
        <v>927</v>
      </c>
      <c r="M237" s="96"/>
      <c r="N237" s="96"/>
      <c r="O237" s="96"/>
    </row>
    <row r="238" spans="1:15" x14ac:dyDescent="0.25">
      <c r="A238" s="96" t="s">
        <v>777</v>
      </c>
      <c r="K238" s="96" t="s">
        <v>682</v>
      </c>
      <c r="L238" s="96" t="s">
        <v>928</v>
      </c>
      <c r="M238" s="96"/>
      <c r="N238" s="96"/>
      <c r="O238" s="96"/>
    </row>
    <row r="239" spans="1:15" x14ac:dyDescent="0.25">
      <c r="A239" s="96" t="s">
        <v>506</v>
      </c>
      <c r="K239" s="96" t="s">
        <v>689</v>
      </c>
      <c r="L239" s="96" t="s">
        <v>929</v>
      </c>
      <c r="M239" s="96"/>
      <c r="N239" s="96"/>
      <c r="O239" s="96"/>
    </row>
    <row r="240" spans="1:15" x14ac:dyDescent="0.25">
      <c r="A240" s="96" t="s">
        <v>462</v>
      </c>
      <c r="K240" s="96" t="s">
        <v>692</v>
      </c>
      <c r="L240" s="96" t="s">
        <v>930</v>
      </c>
      <c r="M240" s="96"/>
      <c r="N240" s="96"/>
      <c r="O240" s="96"/>
    </row>
    <row r="241" spans="1:15" x14ac:dyDescent="0.25">
      <c r="A241" s="96" t="s">
        <v>401</v>
      </c>
      <c r="K241" s="96" t="s">
        <v>695</v>
      </c>
      <c r="L241" s="96" t="s">
        <v>931</v>
      </c>
      <c r="M241" s="96"/>
      <c r="N241" s="96"/>
      <c r="O241" s="96"/>
    </row>
    <row r="242" spans="1:15" x14ac:dyDescent="0.25">
      <c r="A242" s="96" t="s">
        <v>202</v>
      </c>
      <c r="K242" s="96" t="s">
        <v>783</v>
      </c>
      <c r="L242" s="96" t="s">
        <v>932</v>
      </c>
      <c r="M242" s="96"/>
      <c r="N242" s="96"/>
      <c r="O242" s="96"/>
    </row>
    <row r="243" spans="1:15" x14ac:dyDescent="0.25">
      <c r="A243" s="96" t="s">
        <v>316</v>
      </c>
      <c r="K243" s="96" t="s">
        <v>802</v>
      </c>
      <c r="L243" s="96" t="s">
        <v>933</v>
      </c>
      <c r="M243" s="96"/>
      <c r="N243" s="96"/>
      <c r="O243" s="96"/>
    </row>
    <row r="244" spans="1:15" x14ac:dyDescent="0.25">
      <c r="A244" s="96" t="s">
        <v>779</v>
      </c>
      <c r="K244" s="96" t="s">
        <v>851</v>
      </c>
      <c r="L244" s="96" t="s">
        <v>934</v>
      </c>
      <c r="M244" s="96"/>
      <c r="N244" s="96"/>
      <c r="O244" s="96"/>
    </row>
    <row r="245" spans="1:15" x14ac:dyDescent="0.25">
      <c r="A245" s="96" t="s">
        <v>852</v>
      </c>
      <c r="K245" s="96" t="s">
        <v>899</v>
      </c>
      <c r="L245" s="96" t="s">
        <v>935</v>
      </c>
      <c r="M245" s="96"/>
      <c r="N245" s="96"/>
      <c r="O245" s="96"/>
    </row>
    <row r="246" spans="1:15" x14ac:dyDescent="0.25">
      <c r="A246" s="96" t="s">
        <v>511</v>
      </c>
      <c r="K246" s="96" t="s">
        <v>902</v>
      </c>
      <c r="L246" s="96" t="s">
        <v>936</v>
      </c>
      <c r="M246" s="96"/>
      <c r="N246" s="96"/>
      <c r="O246" s="96"/>
    </row>
    <row r="247" spans="1:15" x14ac:dyDescent="0.25">
      <c r="A247" s="96" t="s">
        <v>406</v>
      </c>
      <c r="K247" s="96" t="s">
        <v>921</v>
      </c>
      <c r="L247" s="96" t="s">
        <v>937</v>
      </c>
      <c r="M247" s="96"/>
      <c r="N247" s="96"/>
      <c r="O247" s="96"/>
    </row>
    <row r="248" spans="1:15" x14ac:dyDescent="0.25">
      <c r="A248" s="96" t="s">
        <v>855</v>
      </c>
      <c r="K248" s="96" t="s">
        <v>246</v>
      </c>
      <c r="L248" s="96" t="s">
        <v>938</v>
      </c>
      <c r="M248" s="96"/>
      <c r="N248" s="96"/>
      <c r="O248" s="96"/>
    </row>
    <row r="249" spans="1:15" x14ac:dyDescent="0.25">
      <c r="A249" s="96" t="s">
        <v>939</v>
      </c>
      <c r="K249" s="96" t="s">
        <v>571</v>
      </c>
      <c r="L249" s="96" t="s">
        <v>940</v>
      </c>
      <c r="M249" s="96"/>
      <c r="N249" s="96"/>
      <c r="O249" s="96"/>
    </row>
    <row r="250" spans="1:15" x14ac:dyDescent="0.25">
      <c r="A250" s="96" t="s">
        <v>784</v>
      </c>
      <c r="K250" s="96" t="s">
        <v>761</v>
      </c>
      <c r="L250" s="96" t="s">
        <v>941</v>
      </c>
      <c r="M250" s="96"/>
      <c r="N250" s="96"/>
      <c r="O250" s="96"/>
    </row>
    <row r="251" spans="1:15" x14ac:dyDescent="0.25">
      <c r="A251" s="96" t="s">
        <v>786</v>
      </c>
      <c r="K251" s="96" t="s">
        <v>918</v>
      </c>
      <c r="L251" s="96" t="s">
        <v>942</v>
      </c>
      <c r="M251" s="96"/>
      <c r="N251" s="96"/>
      <c r="O251" s="96"/>
    </row>
    <row r="252" spans="1:15" x14ac:dyDescent="0.25">
      <c r="K252" s="96" t="s">
        <v>923</v>
      </c>
      <c r="L252" s="96" t="s">
        <v>943</v>
      </c>
      <c r="M252" s="96"/>
      <c r="N252" s="96"/>
      <c r="O252" s="96"/>
    </row>
    <row r="253" spans="1:15" x14ac:dyDescent="0.25">
      <c r="K253" s="96" t="s">
        <v>112</v>
      </c>
      <c r="L253" s="96" t="s">
        <v>944</v>
      </c>
      <c r="M253" s="96"/>
      <c r="N253" s="96"/>
      <c r="O253" s="96"/>
    </row>
    <row r="254" spans="1:15" x14ac:dyDescent="0.25">
      <c r="K254" s="96" t="s">
        <v>410</v>
      </c>
      <c r="L254" s="96" t="s">
        <v>945</v>
      </c>
      <c r="M254" s="96"/>
      <c r="N254" s="96"/>
      <c r="O254" s="96"/>
    </row>
    <row r="255" spans="1:15" x14ac:dyDescent="0.25">
      <c r="K255" s="96" t="s">
        <v>495</v>
      </c>
      <c r="L255" s="96" t="s">
        <v>946</v>
      </c>
      <c r="M255" s="96"/>
      <c r="N255" s="96"/>
      <c r="O255" s="96"/>
    </row>
    <row r="256" spans="1:15" x14ac:dyDescent="0.25">
      <c r="K256" s="96" t="s">
        <v>530</v>
      </c>
      <c r="L256" s="96" t="s">
        <v>947</v>
      </c>
      <c r="M256" s="96"/>
      <c r="N256" s="96"/>
      <c r="O256" s="96"/>
    </row>
    <row r="257" spans="1:15" x14ac:dyDescent="0.25">
      <c r="K257" s="96" t="s">
        <v>609</v>
      </c>
      <c r="L257" s="96" t="s">
        <v>948</v>
      </c>
      <c r="M257" s="96"/>
      <c r="N257" s="96"/>
      <c r="O257" s="96"/>
    </row>
    <row r="258" spans="1:15" x14ac:dyDescent="0.25">
      <c r="K258" s="96" t="s">
        <v>651</v>
      </c>
      <c r="L258" s="96" t="s">
        <v>949</v>
      </c>
      <c r="M258" s="96"/>
      <c r="N258" s="96"/>
      <c r="O258" s="96"/>
    </row>
    <row r="259" spans="1:15" x14ac:dyDescent="0.25">
      <c r="K259" s="96" t="s">
        <v>656</v>
      </c>
      <c r="L259" s="96" t="s">
        <v>950</v>
      </c>
      <c r="M259" s="96"/>
      <c r="N259" s="96"/>
      <c r="O259" s="96"/>
    </row>
    <row r="260" spans="1:15" x14ac:dyDescent="0.25">
      <c r="K260" s="96"/>
      <c r="L260" s="96"/>
      <c r="M260" s="96"/>
      <c r="N260" s="96"/>
      <c r="O260" s="96"/>
    </row>
    <row r="261" spans="1:15" x14ac:dyDescent="0.25">
      <c r="K261" s="96"/>
      <c r="L261" s="96"/>
      <c r="M261" s="96"/>
      <c r="N261" s="96"/>
      <c r="O261" s="96"/>
    </row>
    <row r="262" spans="1:15" x14ac:dyDescent="0.25">
      <c r="K262" s="96"/>
      <c r="L262" s="96"/>
      <c r="M262" s="96"/>
      <c r="N262" s="96"/>
      <c r="O262" s="96"/>
    </row>
    <row r="263" spans="1:15" x14ac:dyDescent="0.25">
      <c r="A263" s="58"/>
      <c r="B263" s="58"/>
      <c r="K263" s="96"/>
      <c r="L263" s="96"/>
      <c r="M263" s="96"/>
      <c r="N263" s="96"/>
      <c r="O263" s="96"/>
    </row>
    <row r="264" spans="1:15" x14ac:dyDescent="0.25">
      <c r="A264" s="58"/>
      <c r="K264" s="96"/>
      <c r="L264" s="96"/>
      <c r="M264" s="96"/>
      <c r="N264" s="96"/>
      <c r="O264" s="96"/>
    </row>
    <row r="265" spans="1:15" x14ac:dyDescent="0.25">
      <c r="K265" s="96"/>
      <c r="L265" s="96"/>
      <c r="M265" s="96"/>
      <c r="N265" s="96"/>
      <c r="O265" s="96"/>
    </row>
    <row r="266" spans="1:15" x14ac:dyDescent="0.25">
      <c r="K266" s="96"/>
      <c r="L266" s="96"/>
      <c r="M266" s="96"/>
      <c r="N266" s="96"/>
      <c r="O266" s="96"/>
    </row>
    <row r="267" spans="1:15" x14ac:dyDescent="0.25">
      <c r="K267" s="96"/>
      <c r="L267" s="96"/>
      <c r="M267" s="96"/>
      <c r="N267" s="96"/>
      <c r="O267" s="96"/>
    </row>
    <row r="268" spans="1:15" x14ac:dyDescent="0.25">
      <c r="K268" s="96"/>
      <c r="L268" s="96"/>
      <c r="M268" s="96"/>
      <c r="N268" s="96"/>
      <c r="O268" s="96"/>
    </row>
    <row r="269" spans="1:15" x14ac:dyDescent="0.25">
      <c r="K269" s="96"/>
      <c r="L269" s="96"/>
      <c r="M269" s="96"/>
      <c r="N269" s="96"/>
      <c r="O269" s="96"/>
    </row>
    <row r="270" spans="1:15" x14ac:dyDescent="0.25">
      <c r="K270" s="96"/>
      <c r="L270" s="96"/>
      <c r="M270" s="96"/>
      <c r="N270" s="96"/>
      <c r="O270" s="96"/>
    </row>
    <row r="271" spans="1:15" x14ac:dyDescent="0.25">
      <c r="K271" s="96"/>
      <c r="L271" s="96"/>
      <c r="M271" s="96"/>
      <c r="N271" s="96"/>
      <c r="O271" s="96"/>
    </row>
    <row r="272" spans="1:15" x14ac:dyDescent="0.25">
      <c r="K272" s="96"/>
      <c r="L272" s="96"/>
      <c r="M272" s="96"/>
      <c r="N272" s="96"/>
      <c r="O272" s="96"/>
    </row>
    <row r="273" spans="11:15" x14ac:dyDescent="0.25">
      <c r="K273" s="96"/>
      <c r="L273" s="96"/>
      <c r="M273" s="96"/>
      <c r="N273" s="96"/>
      <c r="O273" s="96"/>
    </row>
    <row r="274" spans="11:15" x14ac:dyDescent="0.25">
      <c r="K274" s="96"/>
      <c r="L274" s="96"/>
      <c r="M274" s="96"/>
      <c r="N274" s="96"/>
      <c r="O274" s="96"/>
    </row>
    <row r="275" spans="11:15" x14ac:dyDescent="0.25">
      <c r="K275" s="96"/>
      <c r="L275" s="96"/>
      <c r="M275" s="96"/>
      <c r="N275" s="96"/>
      <c r="O275" s="96"/>
    </row>
    <row r="276" spans="11:15" x14ac:dyDescent="0.25">
      <c r="K276" s="96"/>
      <c r="L276" s="96"/>
      <c r="M276" s="96"/>
      <c r="N276" s="96"/>
      <c r="O276" s="96"/>
    </row>
    <row r="277" spans="11:15" x14ac:dyDescent="0.25">
      <c r="K277" s="96"/>
      <c r="L277" s="96"/>
      <c r="M277" s="96"/>
      <c r="N277" s="96"/>
      <c r="O277" s="96"/>
    </row>
    <row r="278" spans="11:15" x14ac:dyDescent="0.25">
      <c r="K278" s="96"/>
      <c r="L278" s="96"/>
      <c r="M278" s="96"/>
      <c r="N278" s="96"/>
      <c r="O278" s="96"/>
    </row>
    <row r="279" spans="11:15" x14ac:dyDescent="0.25">
      <c r="K279" s="96"/>
      <c r="L279" s="96"/>
      <c r="M279" s="96"/>
      <c r="N279" s="96"/>
      <c r="O279" s="96"/>
    </row>
    <row r="280" spans="11:15" x14ac:dyDescent="0.25">
      <c r="K280" s="96"/>
      <c r="L280" s="96"/>
      <c r="M280" s="96"/>
      <c r="N280" s="96"/>
      <c r="O280" s="96"/>
    </row>
    <row r="281" spans="11:15" x14ac:dyDescent="0.25">
      <c r="K281" s="96"/>
      <c r="L281" s="96"/>
      <c r="M281" s="96"/>
      <c r="N281" s="96"/>
      <c r="O281" s="96"/>
    </row>
    <row r="282" spans="11:15" x14ac:dyDescent="0.25">
      <c r="K282" s="96"/>
      <c r="L282" s="96"/>
      <c r="M282" s="96"/>
      <c r="N282" s="96"/>
      <c r="O282" s="96"/>
    </row>
    <row r="283" spans="11:15" x14ac:dyDescent="0.25">
      <c r="K283" s="96"/>
      <c r="L283" s="96"/>
      <c r="M283" s="96"/>
      <c r="N283" s="96"/>
      <c r="O283" s="96"/>
    </row>
    <row r="284" spans="11:15" x14ac:dyDescent="0.25">
      <c r="K284" s="96"/>
      <c r="L284" s="96"/>
      <c r="M284" s="96"/>
      <c r="N284" s="96"/>
      <c r="O284" s="96"/>
    </row>
    <row r="285" spans="11:15" x14ac:dyDescent="0.25">
      <c r="K285" s="96"/>
      <c r="L285" s="96"/>
      <c r="M285" s="96"/>
      <c r="N285" s="96"/>
      <c r="O285" s="96"/>
    </row>
    <row r="286" spans="11:15" x14ac:dyDescent="0.25">
      <c r="K286" s="96"/>
      <c r="L286" s="96"/>
      <c r="M286" s="96"/>
      <c r="N286" s="96"/>
      <c r="O286" s="96"/>
    </row>
    <row r="287" spans="11:15" x14ac:dyDescent="0.25">
      <c r="K287" s="96"/>
      <c r="L287" s="96"/>
      <c r="M287" s="96"/>
      <c r="N287" s="96"/>
      <c r="O287" s="96"/>
    </row>
    <row r="288" spans="11:15" x14ac:dyDescent="0.25">
      <c r="K288" s="96"/>
      <c r="L288" s="96"/>
      <c r="M288" s="96"/>
      <c r="N288" s="96"/>
      <c r="O288" s="96"/>
    </row>
    <row r="289" spans="11:15" x14ac:dyDescent="0.25">
      <c r="K289" s="96"/>
      <c r="L289" s="96"/>
      <c r="M289" s="96"/>
      <c r="N289" s="96"/>
      <c r="O289" s="96"/>
    </row>
    <row r="290" spans="11:15" x14ac:dyDescent="0.25">
      <c r="K290" s="96"/>
      <c r="L290" s="96"/>
      <c r="M290" s="96"/>
      <c r="N290" s="96"/>
      <c r="O290" s="96"/>
    </row>
    <row r="291" spans="11:15" x14ac:dyDescent="0.25">
      <c r="K291" s="96"/>
      <c r="L291" s="96"/>
      <c r="M291" s="96"/>
      <c r="N291" s="96"/>
      <c r="O291" s="96"/>
    </row>
    <row r="292" spans="11:15" x14ac:dyDescent="0.25">
      <c r="K292" s="96"/>
      <c r="L292" s="96"/>
      <c r="M292" s="96"/>
      <c r="N292" s="96"/>
      <c r="O292" s="96"/>
    </row>
    <row r="293" spans="11:15" x14ac:dyDescent="0.25">
      <c r="K293" s="96"/>
      <c r="L293" s="96"/>
      <c r="M293" s="96"/>
      <c r="N293" s="96"/>
      <c r="O293" s="96"/>
    </row>
    <row r="294" spans="11:15" x14ac:dyDescent="0.25">
      <c r="K294" s="96"/>
      <c r="L294" s="96"/>
      <c r="M294" s="96"/>
      <c r="N294" s="96"/>
      <c r="O294" s="96"/>
    </row>
    <row r="295" spans="11:15" x14ac:dyDescent="0.25">
      <c r="K295" s="96"/>
      <c r="L295" s="96"/>
      <c r="M295" s="96"/>
      <c r="N295" s="96"/>
      <c r="O295" s="96"/>
    </row>
    <row r="296" spans="11:15" x14ac:dyDescent="0.25">
      <c r="K296" s="96"/>
      <c r="L296" s="96"/>
      <c r="M296" s="96"/>
      <c r="N296" s="96"/>
      <c r="O296" s="96"/>
    </row>
    <row r="297" spans="11:15" x14ac:dyDescent="0.25">
      <c r="K297" s="96"/>
      <c r="L297" s="96"/>
      <c r="M297" s="96"/>
      <c r="N297" s="96"/>
      <c r="O297" s="96"/>
    </row>
    <row r="298" spans="11:15" x14ac:dyDescent="0.25">
      <c r="K298" s="96"/>
      <c r="L298" s="96"/>
      <c r="M298" s="96"/>
      <c r="N298" s="96"/>
      <c r="O298" s="96"/>
    </row>
    <row r="299" spans="11:15" x14ac:dyDescent="0.25">
      <c r="K299" s="96"/>
      <c r="L299" s="96"/>
      <c r="M299" s="96"/>
      <c r="N299" s="96"/>
      <c r="O299" s="96"/>
    </row>
    <row r="300" spans="11:15" x14ac:dyDescent="0.25">
      <c r="K300" s="96"/>
      <c r="L300" s="96"/>
      <c r="M300" s="96"/>
      <c r="N300" s="96"/>
      <c r="O300" s="96"/>
    </row>
    <row r="301" spans="11:15" x14ac:dyDescent="0.25">
      <c r="K301" s="96"/>
      <c r="L301" s="96"/>
      <c r="M301" s="96"/>
      <c r="N301" s="96"/>
      <c r="O301" s="96"/>
    </row>
    <row r="302" spans="11:15" x14ac:dyDescent="0.25">
      <c r="K302" s="96"/>
      <c r="L302" s="96"/>
      <c r="M302" s="96"/>
      <c r="N302" s="96"/>
      <c r="O302" s="96"/>
    </row>
    <row r="303" spans="11:15" x14ac:dyDescent="0.25">
      <c r="K303" s="96"/>
      <c r="L303" s="96"/>
      <c r="M303" s="96"/>
      <c r="N303" s="96"/>
      <c r="O303" s="96"/>
    </row>
    <row r="304" spans="11:15" x14ac:dyDescent="0.25">
      <c r="K304" s="96"/>
      <c r="L304" s="96"/>
      <c r="M304" s="96"/>
      <c r="N304" s="96"/>
      <c r="O304" s="96"/>
    </row>
    <row r="305" spans="11:15" x14ac:dyDescent="0.25">
      <c r="K305" s="96"/>
      <c r="L305" s="96"/>
      <c r="M305" s="96"/>
      <c r="N305" s="96"/>
      <c r="O305" s="96"/>
    </row>
    <row r="306" spans="11:15" x14ac:dyDescent="0.25">
      <c r="K306" s="96"/>
      <c r="L306" s="96"/>
      <c r="M306" s="96"/>
      <c r="N306" s="96"/>
      <c r="O306" s="96"/>
    </row>
    <row r="307" spans="11:15" x14ac:dyDescent="0.25">
      <c r="K307" s="96"/>
      <c r="L307" s="96"/>
      <c r="M307" s="96"/>
      <c r="N307" s="96"/>
      <c r="O307" s="96"/>
    </row>
    <row r="308" spans="11:15" x14ac:dyDescent="0.25">
      <c r="K308" s="96"/>
      <c r="L308" s="96"/>
      <c r="M308" s="96"/>
      <c r="N308" s="96"/>
      <c r="O308" s="96"/>
    </row>
    <row r="309" spans="11:15" x14ac:dyDescent="0.25">
      <c r="K309" s="96"/>
      <c r="L309" s="96"/>
      <c r="M309" s="96"/>
      <c r="N309" s="96"/>
      <c r="O309" s="96"/>
    </row>
    <row r="310" spans="11:15" x14ac:dyDescent="0.25">
      <c r="K310" s="96"/>
      <c r="L310" s="96"/>
      <c r="M310" s="96"/>
      <c r="N310" s="96"/>
      <c r="O310" s="96"/>
    </row>
    <row r="311" spans="11:15" x14ac:dyDescent="0.25">
      <c r="K311" s="96"/>
      <c r="L311" s="96"/>
      <c r="M311" s="96"/>
      <c r="N311" s="96"/>
      <c r="O311" s="96"/>
    </row>
    <row r="312" spans="11:15" x14ac:dyDescent="0.25">
      <c r="K312" s="96"/>
      <c r="L312" s="96"/>
      <c r="M312" s="96"/>
      <c r="N312" s="96"/>
      <c r="O312" s="96"/>
    </row>
    <row r="313" spans="11:15" x14ac:dyDescent="0.25">
      <c r="K313" s="96"/>
      <c r="L313" s="96"/>
      <c r="M313" s="96"/>
      <c r="N313" s="96"/>
      <c r="O313" s="96"/>
    </row>
    <row r="314" spans="11:15" x14ac:dyDescent="0.25">
      <c r="K314" s="96"/>
      <c r="L314" s="96"/>
      <c r="M314" s="96"/>
      <c r="N314" s="96"/>
      <c r="O314" s="96"/>
    </row>
    <row r="315" spans="11:15" x14ac:dyDescent="0.25">
      <c r="K315" s="96"/>
      <c r="L315" s="96"/>
      <c r="M315" s="96"/>
      <c r="N315" s="96"/>
      <c r="O315" s="96"/>
    </row>
    <row r="316" spans="11:15" x14ac:dyDescent="0.25">
      <c r="K316" s="96"/>
      <c r="L316" s="96"/>
      <c r="M316" s="96"/>
      <c r="N316" s="96"/>
      <c r="O316" s="96"/>
    </row>
    <row r="317" spans="11:15" x14ac:dyDescent="0.25">
      <c r="K317" s="96"/>
      <c r="L317" s="96"/>
      <c r="M317" s="96"/>
      <c r="N317" s="96"/>
      <c r="O317" s="96"/>
    </row>
    <row r="318" spans="11:15" x14ac:dyDescent="0.25">
      <c r="K318" s="96"/>
      <c r="L318" s="96"/>
      <c r="M318" s="96"/>
      <c r="N318" s="96"/>
      <c r="O318" s="96"/>
    </row>
    <row r="319" spans="11:15" x14ac:dyDescent="0.25">
      <c r="K319" s="96"/>
      <c r="L319" s="96"/>
      <c r="M319" s="96"/>
      <c r="N319" s="96"/>
      <c r="O319" s="96"/>
    </row>
    <row r="320" spans="11:15" x14ac:dyDescent="0.25">
      <c r="K320" s="96"/>
      <c r="L320" s="96"/>
      <c r="M320" s="96"/>
      <c r="N320" s="96"/>
      <c r="O320" s="96"/>
    </row>
    <row r="321" spans="11:15" x14ac:dyDescent="0.25">
      <c r="K321" s="96"/>
      <c r="L321" s="96"/>
      <c r="M321" s="96"/>
      <c r="N321" s="96"/>
      <c r="O321" s="96"/>
    </row>
    <row r="322" spans="11:15" x14ac:dyDescent="0.25">
      <c r="K322" s="96"/>
      <c r="L322" s="96"/>
      <c r="M322" s="96"/>
      <c r="N322" s="96"/>
      <c r="O322" s="96"/>
    </row>
    <row r="323" spans="11:15" x14ac:dyDescent="0.25">
      <c r="K323" s="96"/>
      <c r="L323" s="96"/>
      <c r="M323" s="96"/>
      <c r="N323" s="96"/>
      <c r="O323" s="96"/>
    </row>
    <row r="324" spans="11:15" x14ac:dyDescent="0.25">
      <c r="K324" s="96"/>
      <c r="L324" s="96"/>
      <c r="M324" s="96"/>
      <c r="N324" s="96"/>
      <c r="O324" s="96"/>
    </row>
    <row r="325" spans="11:15" x14ac:dyDescent="0.25">
      <c r="K325" s="96"/>
      <c r="L325" s="96"/>
      <c r="M325" s="96"/>
      <c r="N325" s="96"/>
      <c r="O325" s="96"/>
    </row>
    <row r="326" spans="11:15" x14ac:dyDescent="0.25">
      <c r="K326" s="96"/>
      <c r="L326" s="96"/>
      <c r="M326" s="96"/>
      <c r="N326" s="96"/>
      <c r="O326" s="96"/>
    </row>
    <row r="327" spans="11:15" x14ac:dyDescent="0.25">
      <c r="K327" s="96"/>
      <c r="L327" s="96"/>
      <c r="M327" s="96"/>
      <c r="N327" s="96"/>
      <c r="O327" s="96"/>
    </row>
    <row r="328" spans="11:15" x14ac:dyDescent="0.25">
      <c r="K328" s="96"/>
      <c r="L328" s="96"/>
      <c r="M328" s="96"/>
      <c r="N328" s="96"/>
      <c r="O328" s="96"/>
    </row>
    <row r="329" spans="11:15" x14ac:dyDescent="0.25">
      <c r="K329" s="96"/>
      <c r="L329" s="96"/>
      <c r="M329" s="96"/>
      <c r="N329" s="96"/>
      <c r="O329" s="96"/>
    </row>
    <row r="330" spans="11:15" x14ac:dyDescent="0.25">
      <c r="K330" s="96"/>
      <c r="L330" s="96"/>
      <c r="M330" s="96"/>
      <c r="N330" s="96"/>
      <c r="O330" s="96"/>
    </row>
    <row r="331" spans="11:15" x14ac:dyDescent="0.25">
      <c r="K331" s="96"/>
      <c r="L331" s="96"/>
      <c r="M331" s="96"/>
      <c r="N331" s="96"/>
      <c r="O331" s="96"/>
    </row>
    <row r="332" spans="11:15" x14ac:dyDescent="0.25">
      <c r="K332" s="96"/>
      <c r="L332" s="96"/>
      <c r="M332" s="96"/>
      <c r="N332" s="96"/>
      <c r="O332" s="96"/>
    </row>
    <row r="333" spans="11:15" x14ac:dyDescent="0.25">
      <c r="K333" s="96"/>
      <c r="L333" s="96"/>
      <c r="M333" s="96"/>
      <c r="N333" s="96"/>
      <c r="O333" s="96"/>
    </row>
    <row r="334" spans="11:15" x14ac:dyDescent="0.25">
      <c r="K334" s="96"/>
      <c r="L334" s="96"/>
      <c r="M334" s="96"/>
      <c r="N334" s="96"/>
      <c r="O334" s="96"/>
    </row>
    <row r="335" spans="11:15" x14ac:dyDescent="0.25">
      <c r="K335" s="96"/>
      <c r="L335" s="96"/>
      <c r="M335" s="96"/>
      <c r="N335" s="96"/>
      <c r="O335" s="96"/>
    </row>
    <row r="336" spans="11:15" x14ac:dyDescent="0.25">
      <c r="K336" s="96"/>
      <c r="L336" s="96"/>
      <c r="M336" s="96"/>
      <c r="N336" s="96"/>
      <c r="O336" s="96"/>
    </row>
    <row r="337" spans="11:15" x14ac:dyDescent="0.25">
      <c r="K337" s="96"/>
      <c r="L337" s="96"/>
      <c r="M337" s="96"/>
      <c r="N337" s="96"/>
      <c r="O337" s="96"/>
    </row>
    <row r="338" spans="11:15" x14ac:dyDescent="0.25">
      <c r="K338" s="96"/>
      <c r="L338" s="96"/>
      <c r="M338" s="96"/>
      <c r="N338" s="96"/>
      <c r="O338" s="96"/>
    </row>
    <row r="339" spans="11:15" x14ac:dyDescent="0.25">
      <c r="K339" s="96"/>
      <c r="L339" s="96"/>
      <c r="M339" s="96"/>
      <c r="N339" s="96"/>
      <c r="O339" s="96"/>
    </row>
    <row r="340" spans="11:15" x14ac:dyDescent="0.25">
      <c r="K340" s="96"/>
      <c r="L340" s="96"/>
      <c r="M340" s="96"/>
      <c r="N340" s="96"/>
      <c r="O340" s="96"/>
    </row>
    <row r="341" spans="11:15" x14ac:dyDescent="0.25">
      <c r="K341" s="96"/>
      <c r="L341" s="96"/>
      <c r="M341" s="96"/>
      <c r="N341" s="96"/>
      <c r="O341" s="96"/>
    </row>
    <row r="342" spans="11:15" x14ac:dyDescent="0.25">
      <c r="K342" s="96"/>
      <c r="L342" s="96"/>
      <c r="M342" s="96"/>
      <c r="N342" s="96"/>
      <c r="O342" s="96"/>
    </row>
    <row r="343" spans="11:15" x14ac:dyDescent="0.25">
      <c r="K343" s="96"/>
      <c r="L343" s="96"/>
      <c r="M343" s="96"/>
      <c r="N343" s="96"/>
      <c r="O343" s="96"/>
    </row>
    <row r="344" spans="11:15" x14ac:dyDescent="0.25">
      <c r="K344" s="96"/>
      <c r="L344" s="96"/>
      <c r="M344" s="96"/>
      <c r="N344" s="96"/>
      <c r="O344" s="96"/>
    </row>
    <row r="345" spans="11:15" x14ac:dyDescent="0.25">
      <c r="K345" s="96"/>
      <c r="L345" s="96"/>
      <c r="M345" s="96"/>
      <c r="N345" s="96"/>
      <c r="O345" s="96"/>
    </row>
    <row r="346" spans="11:15" x14ac:dyDescent="0.25">
      <c r="K346" s="96"/>
      <c r="L346" s="96"/>
      <c r="M346" s="96"/>
      <c r="N346" s="96"/>
      <c r="O346" s="96"/>
    </row>
    <row r="347" spans="11:15" x14ac:dyDescent="0.25">
      <c r="K347" s="96"/>
      <c r="L347" s="96"/>
      <c r="M347" s="96"/>
      <c r="N347" s="96"/>
      <c r="O347" s="96"/>
    </row>
    <row r="348" spans="11:15" x14ac:dyDescent="0.25">
      <c r="K348" s="96"/>
      <c r="L348" s="96"/>
      <c r="M348" s="96"/>
      <c r="N348" s="96"/>
      <c r="O348" s="96"/>
    </row>
    <row r="349" spans="11:15" x14ac:dyDescent="0.25">
      <c r="K349" s="96"/>
      <c r="L349" s="96"/>
      <c r="M349" s="96"/>
      <c r="N349" s="96"/>
      <c r="O349" s="96"/>
    </row>
    <row r="350" spans="11:15" x14ac:dyDescent="0.25">
      <c r="K350" s="96"/>
      <c r="L350" s="96"/>
      <c r="M350" s="96"/>
      <c r="N350" s="96"/>
      <c r="O350" s="96"/>
    </row>
    <row r="351" spans="11:15" x14ac:dyDescent="0.25">
      <c r="K351" s="96"/>
      <c r="L351" s="96"/>
      <c r="M351" s="96"/>
      <c r="N351" s="96"/>
      <c r="O351" s="96"/>
    </row>
    <row r="352" spans="11:15" x14ac:dyDescent="0.25">
      <c r="K352" s="96"/>
      <c r="L352" s="96"/>
      <c r="M352" s="96"/>
      <c r="N352" s="96"/>
      <c r="O352" s="96"/>
    </row>
    <row r="353" spans="11:15" x14ac:dyDescent="0.25">
      <c r="K353" s="96"/>
      <c r="L353" s="96"/>
      <c r="M353" s="96"/>
      <c r="N353" s="96"/>
      <c r="O353" s="96"/>
    </row>
    <row r="354" spans="11:15" x14ac:dyDescent="0.25">
      <c r="K354" s="96"/>
      <c r="L354" s="96"/>
      <c r="M354" s="96"/>
      <c r="N354" s="96"/>
      <c r="O354" s="96"/>
    </row>
    <row r="355" spans="11:15" x14ac:dyDescent="0.25">
      <c r="K355" s="96"/>
      <c r="L355" s="96"/>
      <c r="M355" s="96"/>
      <c r="N355" s="96"/>
      <c r="O355" s="96"/>
    </row>
    <row r="356" spans="11:15" x14ac:dyDescent="0.25">
      <c r="K356" s="96"/>
      <c r="L356" s="96"/>
      <c r="M356" s="96"/>
      <c r="N356" s="96"/>
      <c r="O356" s="96"/>
    </row>
    <row r="357" spans="11:15" x14ac:dyDescent="0.25">
      <c r="K357" s="96"/>
      <c r="L357" s="96"/>
      <c r="M357" s="96"/>
      <c r="N357" s="96"/>
      <c r="O357" s="96"/>
    </row>
    <row r="358" spans="11:15" x14ac:dyDescent="0.25">
      <c r="K358" s="96"/>
      <c r="L358" s="96"/>
      <c r="M358" s="96"/>
      <c r="N358" s="96"/>
      <c r="O358" s="96"/>
    </row>
    <row r="359" spans="11:15" x14ac:dyDescent="0.25">
      <c r="K359" s="96"/>
      <c r="L359" s="96"/>
      <c r="M359" s="96"/>
      <c r="N359" s="96"/>
      <c r="O359" s="96"/>
    </row>
    <row r="360" spans="11:15" x14ac:dyDescent="0.25">
      <c r="K360" s="96"/>
      <c r="L360" s="96"/>
      <c r="M360" s="96"/>
      <c r="N360" s="96"/>
      <c r="O360" s="96"/>
    </row>
    <row r="361" spans="11:15" x14ac:dyDescent="0.25">
      <c r="K361" s="96"/>
      <c r="L361" s="96"/>
      <c r="M361" s="96"/>
      <c r="N361" s="96"/>
      <c r="O361" s="96"/>
    </row>
    <row r="362" spans="11:15" x14ac:dyDescent="0.25">
      <c r="K362" s="96"/>
      <c r="L362" s="96"/>
      <c r="M362" s="96"/>
      <c r="N362" s="96"/>
      <c r="O362" s="96"/>
    </row>
    <row r="363" spans="11:15" x14ac:dyDescent="0.25">
      <c r="K363" s="96"/>
      <c r="L363" s="96"/>
      <c r="M363" s="96"/>
      <c r="N363" s="96"/>
      <c r="O363" s="96"/>
    </row>
    <row r="364" spans="11:15" x14ac:dyDescent="0.25">
      <c r="K364" s="96"/>
      <c r="L364" s="96"/>
      <c r="M364" s="96"/>
      <c r="N364" s="96"/>
      <c r="O364" s="96"/>
    </row>
    <row r="365" spans="11:15" x14ac:dyDescent="0.25">
      <c r="K365" s="96"/>
      <c r="L365" s="96"/>
      <c r="M365" s="96"/>
      <c r="N365" s="96"/>
      <c r="O365" s="96"/>
    </row>
    <row r="366" spans="11:15" x14ac:dyDescent="0.25">
      <c r="K366" s="96"/>
      <c r="L366" s="96"/>
      <c r="M366" s="96"/>
      <c r="N366" s="96"/>
      <c r="O366" s="96"/>
    </row>
    <row r="367" spans="11:15" x14ac:dyDescent="0.25">
      <c r="K367" s="96"/>
      <c r="L367" s="96"/>
      <c r="M367" s="96"/>
      <c r="N367" s="96"/>
      <c r="O367" s="96"/>
    </row>
    <row r="368" spans="11:15" x14ac:dyDescent="0.25">
      <c r="K368" s="96"/>
      <c r="L368" s="96"/>
      <c r="M368" s="96"/>
      <c r="N368" s="96"/>
      <c r="O368" s="96"/>
    </row>
    <row r="369" spans="11:15" x14ac:dyDescent="0.25">
      <c r="K369" s="96"/>
      <c r="L369" s="96"/>
      <c r="M369" s="96"/>
      <c r="N369" s="96"/>
      <c r="O369" s="96"/>
    </row>
    <row r="370" spans="11:15" x14ac:dyDescent="0.25">
      <c r="K370" s="96"/>
      <c r="L370" s="96"/>
      <c r="M370" s="96"/>
      <c r="N370" s="96"/>
      <c r="O370" s="96"/>
    </row>
    <row r="371" spans="11:15" x14ac:dyDescent="0.25">
      <c r="K371" s="96"/>
      <c r="L371" s="96"/>
      <c r="M371" s="96"/>
      <c r="N371" s="96"/>
      <c r="O371" s="96"/>
    </row>
    <row r="372" spans="11:15" x14ac:dyDescent="0.25">
      <c r="K372" s="96"/>
      <c r="L372" s="96"/>
      <c r="M372" s="96"/>
      <c r="N372" s="96"/>
      <c r="O372" s="96"/>
    </row>
    <row r="373" spans="11:15" x14ac:dyDescent="0.25">
      <c r="K373" s="96"/>
      <c r="L373" s="96"/>
      <c r="M373" s="96"/>
      <c r="N373" s="96"/>
      <c r="O373" s="96"/>
    </row>
    <row r="374" spans="11:15" x14ac:dyDescent="0.25">
      <c r="K374" s="96"/>
      <c r="L374" s="96"/>
      <c r="M374" s="96"/>
      <c r="N374" s="96"/>
      <c r="O374" s="96"/>
    </row>
    <row r="375" spans="11:15" x14ac:dyDescent="0.25">
      <c r="K375" s="96"/>
      <c r="L375" s="96"/>
      <c r="M375" s="96"/>
      <c r="N375" s="96"/>
      <c r="O375" s="96"/>
    </row>
    <row r="376" spans="11:15" x14ac:dyDescent="0.25">
      <c r="K376" s="96"/>
      <c r="L376" s="96"/>
      <c r="M376" s="96"/>
      <c r="N376" s="96"/>
      <c r="O376" s="96"/>
    </row>
    <row r="377" spans="11:15" x14ac:dyDescent="0.25">
      <c r="K377" s="96"/>
      <c r="L377" s="96"/>
      <c r="M377" s="96"/>
      <c r="N377" s="96"/>
      <c r="O377" s="96"/>
    </row>
    <row r="378" spans="11:15" x14ac:dyDescent="0.25">
      <c r="K378" s="96"/>
      <c r="L378" s="96"/>
      <c r="M378" s="96"/>
      <c r="N378" s="96"/>
      <c r="O378" s="96"/>
    </row>
    <row r="379" spans="11:15" x14ac:dyDescent="0.25">
      <c r="K379" s="96"/>
      <c r="L379" s="96"/>
      <c r="M379" s="96"/>
      <c r="N379" s="96"/>
      <c r="O379" s="96"/>
    </row>
    <row r="380" spans="11:15" x14ac:dyDescent="0.25">
      <c r="K380" s="96"/>
      <c r="L380" s="96"/>
      <c r="M380" s="96"/>
      <c r="N380" s="96"/>
      <c r="O380" s="96"/>
    </row>
    <row r="381" spans="11:15" x14ac:dyDescent="0.25">
      <c r="K381" s="96"/>
      <c r="L381" s="96"/>
      <c r="M381" s="96"/>
      <c r="N381" s="96"/>
      <c r="O381" s="96"/>
    </row>
    <row r="382" spans="11:15" x14ac:dyDescent="0.25">
      <c r="K382" s="96"/>
      <c r="L382" s="96"/>
      <c r="M382" s="96"/>
      <c r="N382" s="96"/>
      <c r="O382" s="96"/>
    </row>
    <row r="383" spans="11:15" x14ac:dyDescent="0.25">
      <c r="K383" s="96"/>
      <c r="L383" s="96"/>
      <c r="M383" s="96"/>
      <c r="N383" s="96"/>
      <c r="O383" s="96"/>
    </row>
    <row r="384" spans="11:15" x14ac:dyDescent="0.25">
      <c r="K384" s="96"/>
      <c r="L384" s="96"/>
      <c r="M384" s="96"/>
      <c r="N384" s="96"/>
      <c r="O384" s="96"/>
    </row>
    <row r="385" spans="11:15" x14ac:dyDescent="0.25">
      <c r="K385" s="96"/>
      <c r="L385" s="96"/>
      <c r="M385" s="96"/>
      <c r="N385" s="96"/>
      <c r="O385" s="96"/>
    </row>
    <row r="386" spans="11:15" x14ac:dyDescent="0.25">
      <c r="K386" s="96"/>
      <c r="L386" s="96"/>
      <c r="M386" s="96"/>
      <c r="N386" s="96"/>
      <c r="O386" s="96"/>
    </row>
    <row r="387" spans="11:15" x14ac:dyDescent="0.25">
      <c r="K387" s="96"/>
      <c r="L387" s="96"/>
      <c r="M387" s="96"/>
      <c r="N387" s="96"/>
      <c r="O387" s="96"/>
    </row>
    <row r="388" spans="11:15" x14ac:dyDescent="0.25">
      <c r="K388" s="96"/>
      <c r="L388" s="96"/>
      <c r="M388" s="96"/>
      <c r="N388" s="96"/>
      <c r="O388" s="96"/>
    </row>
    <row r="389" spans="11:15" x14ac:dyDescent="0.25">
      <c r="K389" s="96"/>
      <c r="L389" s="96"/>
      <c r="M389" s="96"/>
      <c r="N389" s="96"/>
      <c r="O389" s="96"/>
    </row>
    <row r="390" spans="11:15" x14ac:dyDescent="0.25">
      <c r="K390" s="96"/>
      <c r="L390" s="96"/>
      <c r="M390" s="96"/>
      <c r="N390" s="96"/>
      <c r="O390" s="96"/>
    </row>
    <row r="391" spans="11:15" x14ac:dyDescent="0.25">
      <c r="K391" s="96"/>
      <c r="L391" s="96"/>
      <c r="M391" s="96"/>
      <c r="N391" s="96"/>
      <c r="O391" s="96"/>
    </row>
    <row r="392" spans="11:15" x14ac:dyDescent="0.25">
      <c r="K392" s="96"/>
      <c r="L392" s="96"/>
      <c r="M392" s="96"/>
      <c r="N392" s="96"/>
      <c r="O392" s="96"/>
    </row>
    <row r="393" spans="11:15" x14ac:dyDescent="0.25">
      <c r="K393" s="96"/>
      <c r="L393" s="96"/>
      <c r="M393" s="96"/>
      <c r="N393" s="96"/>
      <c r="O393" s="96"/>
    </row>
    <row r="394" spans="11:15" x14ac:dyDescent="0.25">
      <c r="K394" s="96"/>
      <c r="L394" s="96"/>
      <c r="M394" s="96"/>
      <c r="N394" s="96"/>
      <c r="O394" s="96"/>
    </row>
    <row r="395" spans="11:15" x14ac:dyDescent="0.25">
      <c r="K395" s="96"/>
      <c r="L395" s="96"/>
      <c r="M395" s="96"/>
      <c r="N395" s="96"/>
      <c r="O395" s="96"/>
    </row>
    <row r="396" spans="11:15" x14ac:dyDescent="0.25">
      <c r="K396" s="96"/>
      <c r="L396" s="96"/>
      <c r="M396" s="96"/>
      <c r="N396" s="96"/>
      <c r="O396" s="96"/>
    </row>
    <row r="397" spans="11:15" x14ac:dyDescent="0.25">
      <c r="K397" s="96"/>
      <c r="L397" s="96"/>
      <c r="M397" s="96"/>
      <c r="N397" s="96"/>
      <c r="O397" s="96"/>
    </row>
    <row r="398" spans="11:15" x14ac:dyDescent="0.25">
      <c r="K398" s="96"/>
      <c r="L398" s="96"/>
      <c r="M398" s="96"/>
      <c r="N398" s="96"/>
      <c r="O398" s="96"/>
    </row>
    <row r="399" spans="11:15" x14ac:dyDescent="0.25">
      <c r="K399" s="96"/>
      <c r="L399" s="96"/>
      <c r="M399" s="96"/>
      <c r="N399" s="96"/>
      <c r="O399" s="96"/>
    </row>
    <row r="400" spans="11:15" x14ac:dyDescent="0.25">
      <c r="K400" s="96"/>
      <c r="L400" s="96"/>
      <c r="M400" s="96"/>
      <c r="N400" s="96"/>
      <c r="O400" s="96"/>
    </row>
    <row r="401" spans="11:15" x14ac:dyDescent="0.25">
      <c r="K401" s="96"/>
      <c r="L401" s="96"/>
      <c r="M401" s="96"/>
      <c r="N401" s="96"/>
      <c r="O401" s="96"/>
    </row>
    <row r="402" spans="11:15" x14ac:dyDescent="0.25">
      <c r="K402" s="96"/>
      <c r="L402" s="96"/>
      <c r="M402" s="96"/>
      <c r="N402" s="96"/>
      <c r="O402" s="96"/>
    </row>
    <row r="403" spans="11:15" x14ac:dyDescent="0.25">
      <c r="K403" s="96"/>
      <c r="L403" s="96"/>
      <c r="M403" s="96"/>
      <c r="N403" s="96"/>
      <c r="O403" s="96"/>
    </row>
    <row r="404" spans="11:15" x14ac:dyDescent="0.25">
      <c r="K404" s="96"/>
      <c r="L404" s="96"/>
      <c r="M404" s="96"/>
      <c r="N404" s="96"/>
      <c r="O404" s="96"/>
    </row>
    <row r="405" spans="11:15" x14ac:dyDescent="0.25">
      <c r="K405" s="96"/>
      <c r="L405" s="96"/>
      <c r="M405" s="96"/>
      <c r="N405" s="96"/>
      <c r="O405" s="96"/>
    </row>
    <row r="406" spans="11:15" x14ac:dyDescent="0.25">
      <c r="K406" s="96"/>
      <c r="L406" s="96"/>
      <c r="M406" s="96"/>
      <c r="N406" s="96"/>
      <c r="O406" s="96"/>
    </row>
    <row r="407" spans="11:15" x14ac:dyDescent="0.25">
      <c r="K407" s="96"/>
      <c r="L407" s="96"/>
      <c r="M407" s="96"/>
      <c r="N407" s="96"/>
      <c r="O407" s="96"/>
    </row>
    <row r="408" spans="11:15" x14ac:dyDescent="0.25">
      <c r="K408" s="96"/>
      <c r="L408" s="96"/>
      <c r="M408" s="96"/>
      <c r="N408" s="96"/>
      <c r="O408" s="96"/>
    </row>
    <row r="409" spans="11:15" x14ac:dyDescent="0.25">
      <c r="K409" s="96"/>
      <c r="L409" s="96"/>
      <c r="M409" s="96"/>
      <c r="N409" s="96"/>
      <c r="O409" s="96"/>
    </row>
    <row r="410" spans="11:15" x14ac:dyDescent="0.25">
      <c r="K410" s="96"/>
      <c r="L410" s="96"/>
      <c r="M410" s="96"/>
      <c r="N410" s="96"/>
      <c r="O410" s="96"/>
    </row>
    <row r="411" spans="11:15" x14ac:dyDescent="0.25">
      <c r="K411" s="96"/>
      <c r="L411" s="96"/>
      <c r="M411" s="96"/>
      <c r="N411" s="96"/>
      <c r="O411" s="96"/>
    </row>
    <row r="412" spans="11:15" x14ac:dyDescent="0.25">
      <c r="K412" s="96"/>
      <c r="L412" s="96"/>
      <c r="M412" s="96"/>
      <c r="N412" s="96"/>
      <c r="O412" s="96"/>
    </row>
    <row r="413" spans="11:15" x14ac:dyDescent="0.25">
      <c r="K413" s="96"/>
      <c r="L413" s="96"/>
      <c r="M413" s="96"/>
      <c r="N413" s="96"/>
      <c r="O413" s="96"/>
    </row>
    <row r="414" spans="11:15" x14ac:dyDescent="0.25">
      <c r="K414" s="96"/>
      <c r="L414" s="96"/>
      <c r="M414" s="96"/>
      <c r="N414" s="96"/>
      <c r="O414" s="96"/>
    </row>
    <row r="415" spans="11:15" x14ac:dyDescent="0.25">
      <c r="K415" s="96"/>
      <c r="L415" s="96"/>
      <c r="M415" s="96"/>
      <c r="N415" s="96"/>
      <c r="O415" s="96"/>
    </row>
    <row r="416" spans="11:15" x14ac:dyDescent="0.25">
      <c r="K416" s="96"/>
      <c r="L416" s="96"/>
      <c r="M416" s="96"/>
      <c r="N416" s="96"/>
      <c r="O416" s="96"/>
    </row>
    <row r="417" spans="11:15" x14ac:dyDescent="0.25">
      <c r="K417" s="96"/>
      <c r="L417" s="96"/>
      <c r="M417" s="96"/>
      <c r="N417" s="96"/>
      <c r="O417" s="96"/>
    </row>
    <row r="418" spans="11:15" x14ac:dyDescent="0.25">
      <c r="K418" s="96"/>
      <c r="L418" s="96"/>
      <c r="M418" s="96"/>
      <c r="N418" s="96"/>
      <c r="O418" s="96"/>
    </row>
    <row r="419" spans="11:15" x14ac:dyDescent="0.25">
      <c r="K419" s="96"/>
      <c r="L419" s="96"/>
      <c r="M419" s="96"/>
      <c r="N419" s="96"/>
      <c r="O419" s="96"/>
    </row>
    <row r="420" spans="11:15" x14ac:dyDescent="0.25">
      <c r="K420" s="96"/>
      <c r="L420" s="96"/>
      <c r="M420" s="96"/>
      <c r="N420" s="96"/>
      <c r="O420" s="96"/>
    </row>
    <row r="421" spans="11:15" x14ac:dyDescent="0.25">
      <c r="K421" s="96"/>
      <c r="L421" s="96"/>
      <c r="M421" s="96"/>
      <c r="N421" s="96"/>
      <c r="O421" s="96"/>
    </row>
    <row r="422" spans="11:15" x14ac:dyDescent="0.25">
      <c r="K422" s="96"/>
      <c r="L422" s="96"/>
      <c r="M422" s="96"/>
      <c r="N422" s="96"/>
      <c r="O422" s="96"/>
    </row>
    <row r="423" spans="11:15" x14ac:dyDescent="0.25">
      <c r="K423" s="96"/>
      <c r="L423" s="96"/>
      <c r="M423" s="96"/>
      <c r="N423" s="96"/>
      <c r="O423" s="96"/>
    </row>
    <row r="424" spans="11:15" x14ac:dyDescent="0.25">
      <c r="K424" s="96"/>
      <c r="L424" s="96"/>
      <c r="M424" s="96"/>
      <c r="N424" s="96"/>
      <c r="O424" s="96"/>
    </row>
    <row r="425" spans="11:15" x14ac:dyDescent="0.25">
      <c r="K425" s="96"/>
      <c r="L425" s="96"/>
      <c r="M425" s="96"/>
      <c r="N425" s="96"/>
      <c r="O425" s="96"/>
    </row>
    <row r="426" spans="11:15" x14ac:dyDescent="0.25">
      <c r="K426" s="96"/>
      <c r="L426" s="96"/>
      <c r="M426" s="96"/>
      <c r="N426" s="96"/>
      <c r="O426" s="96"/>
    </row>
    <row r="427" spans="11:15" x14ac:dyDescent="0.25">
      <c r="K427" s="96"/>
      <c r="L427" s="96"/>
      <c r="M427" s="96"/>
      <c r="N427" s="96"/>
      <c r="O427" s="96"/>
    </row>
    <row r="428" spans="11:15" x14ac:dyDescent="0.25">
      <c r="K428" s="96"/>
      <c r="L428" s="96"/>
      <c r="M428" s="96"/>
      <c r="N428" s="96"/>
      <c r="O428" s="96"/>
    </row>
    <row r="429" spans="11:15" x14ac:dyDescent="0.25">
      <c r="K429" s="96"/>
      <c r="L429" s="96"/>
      <c r="M429" s="96"/>
      <c r="N429" s="96"/>
      <c r="O429" s="96"/>
    </row>
    <row r="430" spans="11:15" x14ac:dyDescent="0.25">
      <c r="K430" s="96"/>
      <c r="L430" s="96"/>
      <c r="M430" s="96"/>
      <c r="N430" s="96"/>
      <c r="O430" s="96"/>
    </row>
    <row r="431" spans="11:15" x14ac:dyDescent="0.25">
      <c r="K431" s="96"/>
      <c r="L431" s="96"/>
      <c r="M431" s="96"/>
      <c r="N431" s="96"/>
      <c r="O431" s="96"/>
    </row>
    <row r="432" spans="11:15" x14ac:dyDescent="0.25">
      <c r="K432" s="96"/>
      <c r="L432" s="96"/>
      <c r="M432" s="96"/>
      <c r="N432" s="96"/>
      <c r="O432" s="96"/>
    </row>
    <row r="433" spans="11:15" x14ac:dyDescent="0.25">
      <c r="K433" s="96"/>
      <c r="L433" s="96"/>
      <c r="M433" s="96"/>
      <c r="N433" s="96"/>
      <c r="O433" s="96"/>
    </row>
    <row r="434" spans="11:15" x14ac:dyDescent="0.25">
      <c r="K434" s="96"/>
      <c r="L434" s="96"/>
      <c r="M434" s="96"/>
      <c r="N434" s="96"/>
      <c r="O434" s="96"/>
    </row>
    <row r="435" spans="11:15" x14ac:dyDescent="0.25">
      <c r="K435" s="96"/>
      <c r="L435" s="96"/>
      <c r="M435" s="96"/>
      <c r="N435" s="96"/>
      <c r="O435" s="96"/>
    </row>
    <row r="436" spans="11:15" x14ac:dyDescent="0.25">
      <c r="K436" s="96"/>
      <c r="L436" s="96"/>
      <c r="M436" s="96"/>
      <c r="N436" s="96"/>
      <c r="O436" s="96"/>
    </row>
    <row r="437" spans="11:15" x14ac:dyDescent="0.25">
      <c r="K437" s="96"/>
      <c r="L437" s="96"/>
      <c r="M437" s="96"/>
      <c r="N437" s="96"/>
      <c r="O437" s="96"/>
    </row>
    <row r="438" spans="11:15" x14ac:dyDescent="0.25">
      <c r="K438" s="96"/>
      <c r="L438" s="96"/>
      <c r="M438" s="96"/>
      <c r="N438" s="96"/>
      <c r="O438" s="96"/>
    </row>
    <row r="439" spans="11:15" x14ac:dyDescent="0.25">
      <c r="K439" s="96"/>
      <c r="L439" s="96"/>
      <c r="M439" s="96"/>
      <c r="N439" s="96"/>
      <c r="O439" s="96"/>
    </row>
    <row r="440" spans="11:15" x14ac:dyDescent="0.25">
      <c r="K440" s="96"/>
      <c r="L440" s="96"/>
      <c r="M440" s="96"/>
      <c r="N440" s="96"/>
      <c r="O440" s="96"/>
    </row>
    <row r="441" spans="11:15" x14ac:dyDescent="0.25">
      <c r="K441" s="96"/>
      <c r="L441" s="96"/>
      <c r="M441" s="96"/>
      <c r="N441" s="96"/>
      <c r="O441" s="96"/>
    </row>
    <row r="442" spans="11:15" x14ac:dyDescent="0.25">
      <c r="K442" s="96"/>
      <c r="L442" s="96"/>
      <c r="M442" s="96"/>
      <c r="N442" s="96"/>
      <c r="O442" s="96"/>
    </row>
    <row r="443" spans="11:15" x14ac:dyDescent="0.25">
      <c r="K443" s="96"/>
      <c r="L443" s="96"/>
      <c r="M443" s="96"/>
      <c r="N443" s="96"/>
      <c r="O443" s="96"/>
    </row>
    <row r="444" spans="11:15" x14ac:dyDescent="0.25">
      <c r="K444" s="96"/>
      <c r="L444" s="96"/>
      <c r="M444" s="96"/>
      <c r="N444" s="96"/>
      <c r="O444" s="96"/>
    </row>
    <row r="445" spans="11:15" x14ac:dyDescent="0.25">
      <c r="K445" s="96"/>
      <c r="L445" s="96"/>
      <c r="M445" s="96"/>
      <c r="N445" s="96"/>
      <c r="O445" s="96"/>
    </row>
    <row r="446" spans="11:15" x14ac:dyDescent="0.25">
      <c r="K446" s="96"/>
      <c r="L446" s="96"/>
      <c r="M446" s="96"/>
      <c r="N446" s="96"/>
      <c r="O446" s="96"/>
    </row>
    <row r="447" spans="11:15" x14ac:dyDescent="0.25">
      <c r="K447" s="96"/>
      <c r="L447" s="96"/>
      <c r="M447" s="96"/>
      <c r="N447" s="96"/>
      <c r="O447" s="96"/>
    </row>
    <row r="448" spans="11:15" x14ac:dyDescent="0.25">
      <c r="K448" s="96"/>
      <c r="L448" s="96"/>
      <c r="M448" s="96"/>
      <c r="N448" s="96"/>
      <c r="O448" s="96"/>
    </row>
    <row r="449" spans="11:15" x14ac:dyDescent="0.25">
      <c r="K449" s="96"/>
      <c r="L449" s="96"/>
      <c r="M449" s="96"/>
      <c r="N449" s="96"/>
      <c r="O449" s="96"/>
    </row>
    <row r="450" spans="11:15" x14ac:dyDescent="0.25">
      <c r="K450" s="96"/>
      <c r="L450" s="96"/>
      <c r="M450" s="96"/>
      <c r="N450" s="96"/>
      <c r="O450" s="96"/>
    </row>
    <row r="451" spans="11:15" x14ac:dyDescent="0.25">
      <c r="K451" s="96"/>
      <c r="L451" s="96"/>
      <c r="M451" s="96"/>
      <c r="N451" s="96"/>
      <c r="O451" s="96"/>
    </row>
    <row r="452" spans="11:15" x14ac:dyDescent="0.25">
      <c r="K452" s="96"/>
      <c r="L452" s="96"/>
      <c r="M452" s="96"/>
      <c r="N452" s="96"/>
      <c r="O452" s="96"/>
    </row>
    <row r="453" spans="11:15" x14ac:dyDescent="0.25">
      <c r="K453" s="96"/>
      <c r="L453" s="96"/>
      <c r="M453" s="96"/>
      <c r="N453" s="96"/>
      <c r="O453" s="96"/>
    </row>
    <row r="454" spans="11:15" x14ac:dyDescent="0.25">
      <c r="K454" s="96"/>
      <c r="L454" s="96"/>
      <c r="M454" s="96"/>
      <c r="N454" s="96"/>
      <c r="O454" s="96"/>
    </row>
    <row r="455" spans="11:15" x14ac:dyDescent="0.25">
      <c r="K455" s="96"/>
      <c r="L455" s="96"/>
      <c r="M455" s="96"/>
      <c r="N455" s="96"/>
      <c r="O455" s="96"/>
    </row>
    <row r="456" spans="11:15" x14ac:dyDescent="0.25">
      <c r="K456" s="96"/>
      <c r="L456" s="96"/>
      <c r="M456" s="96"/>
      <c r="N456" s="96"/>
      <c r="O456" s="96"/>
    </row>
    <row r="457" spans="11:15" x14ac:dyDescent="0.25">
      <c r="K457" s="96"/>
      <c r="L457" s="96"/>
      <c r="M457" s="96"/>
      <c r="N457" s="96"/>
      <c r="O457" s="96"/>
    </row>
    <row r="458" spans="11:15" x14ac:dyDescent="0.25">
      <c r="K458" s="96"/>
      <c r="L458" s="96"/>
      <c r="M458" s="96"/>
      <c r="N458" s="96"/>
      <c r="O458" s="96"/>
    </row>
    <row r="459" spans="11:15" x14ac:dyDescent="0.25">
      <c r="K459" s="96"/>
      <c r="L459" s="96"/>
      <c r="M459" s="96"/>
      <c r="N459" s="96"/>
      <c r="O459" s="96"/>
    </row>
    <row r="460" spans="11:15" x14ac:dyDescent="0.25">
      <c r="K460" s="96"/>
      <c r="L460" s="96"/>
      <c r="M460" s="96"/>
      <c r="N460" s="96"/>
      <c r="O460" s="96"/>
    </row>
    <row r="461" spans="11:15" x14ac:dyDescent="0.25">
      <c r="K461" s="96"/>
      <c r="L461" s="96"/>
      <c r="M461" s="96"/>
      <c r="N461" s="96"/>
      <c r="O461" s="96"/>
    </row>
    <row r="462" spans="11:15" x14ac:dyDescent="0.25">
      <c r="K462" s="96"/>
      <c r="L462" s="96"/>
      <c r="M462" s="96"/>
      <c r="N462" s="96"/>
      <c r="O462" s="96"/>
    </row>
    <row r="463" spans="11:15" x14ac:dyDescent="0.25">
      <c r="K463" s="96"/>
      <c r="L463" s="96"/>
      <c r="M463" s="96"/>
      <c r="N463" s="96"/>
      <c r="O463" s="96"/>
    </row>
    <row r="464" spans="11:15" x14ac:dyDescent="0.25">
      <c r="K464" s="96"/>
      <c r="L464" s="96"/>
      <c r="M464" s="96"/>
      <c r="N464" s="96"/>
      <c r="O464" s="96"/>
    </row>
    <row r="465" spans="11:15" x14ac:dyDescent="0.25">
      <c r="K465" s="96"/>
      <c r="L465" s="96"/>
      <c r="M465" s="96"/>
      <c r="N465" s="96"/>
      <c r="O465" s="96"/>
    </row>
    <row r="466" spans="11:15" x14ac:dyDescent="0.25">
      <c r="K466" s="96"/>
      <c r="L466" s="96"/>
      <c r="M466" s="96"/>
      <c r="N466" s="96"/>
      <c r="O466" s="96"/>
    </row>
    <row r="467" spans="11:15" x14ac:dyDescent="0.25">
      <c r="K467" s="96"/>
      <c r="L467" s="96"/>
      <c r="M467" s="96"/>
      <c r="N467" s="96"/>
      <c r="O467" s="96"/>
    </row>
    <row r="468" spans="11:15" x14ac:dyDescent="0.25">
      <c r="K468" s="96"/>
      <c r="L468" s="96"/>
      <c r="M468" s="96"/>
      <c r="N468" s="96"/>
      <c r="O468" s="96"/>
    </row>
    <row r="469" spans="11:15" x14ac:dyDescent="0.25">
      <c r="K469" s="96"/>
      <c r="L469" s="96"/>
      <c r="M469" s="96"/>
      <c r="N469" s="96"/>
      <c r="O469" s="96"/>
    </row>
    <row r="470" spans="11:15" x14ac:dyDescent="0.25">
      <c r="K470" s="96"/>
      <c r="L470" s="96"/>
      <c r="M470" s="96"/>
      <c r="N470" s="96"/>
      <c r="O470" s="96"/>
    </row>
    <row r="471" spans="11:15" x14ac:dyDescent="0.25">
      <c r="K471" s="96"/>
      <c r="L471" s="96"/>
      <c r="M471" s="96"/>
      <c r="N471" s="96"/>
      <c r="O471" s="96"/>
    </row>
    <row r="472" spans="11:15" x14ac:dyDescent="0.25">
      <c r="K472" s="96"/>
      <c r="L472" s="96"/>
      <c r="M472" s="96"/>
      <c r="N472" s="96"/>
      <c r="O472" s="96"/>
    </row>
    <row r="473" spans="11:15" x14ac:dyDescent="0.25">
      <c r="K473" s="96"/>
      <c r="L473" s="96"/>
      <c r="M473" s="96"/>
      <c r="N473" s="96"/>
      <c r="O473" s="96"/>
    </row>
    <row r="474" spans="11:15" x14ac:dyDescent="0.25">
      <c r="K474" s="96"/>
      <c r="L474" s="96"/>
      <c r="M474" s="96"/>
      <c r="N474" s="96"/>
      <c r="O474" s="96"/>
    </row>
    <row r="475" spans="11:15" x14ac:dyDescent="0.25">
      <c r="K475" s="96"/>
      <c r="L475" s="96"/>
      <c r="M475" s="96"/>
      <c r="N475" s="96"/>
      <c r="O475" s="96"/>
    </row>
    <row r="476" spans="11:15" x14ac:dyDescent="0.25">
      <c r="K476" s="96"/>
      <c r="L476" s="96"/>
      <c r="M476" s="96"/>
      <c r="N476" s="96"/>
      <c r="O476" s="96"/>
    </row>
    <row r="477" spans="11:15" x14ac:dyDescent="0.25">
      <c r="K477" s="96"/>
      <c r="L477" s="96"/>
      <c r="M477" s="96"/>
      <c r="N477" s="96"/>
      <c r="O477" s="96"/>
    </row>
    <row r="478" spans="11:15" x14ac:dyDescent="0.25">
      <c r="K478" s="96"/>
      <c r="L478" s="96"/>
      <c r="M478" s="96"/>
      <c r="N478" s="96"/>
      <c r="O478" s="96"/>
    </row>
    <row r="479" spans="11:15" x14ac:dyDescent="0.25">
      <c r="K479" s="96"/>
      <c r="L479" s="96"/>
      <c r="M479" s="96"/>
      <c r="N479" s="96"/>
      <c r="O479" s="96"/>
    </row>
    <row r="480" spans="11:15" x14ac:dyDescent="0.25">
      <c r="K480" s="96"/>
      <c r="L480" s="96"/>
      <c r="M480" s="96"/>
      <c r="N480" s="96"/>
      <c r="O480" s="96"/>
    </row>
    <row r="481" spans="11:15" x14ac:dyDescent="0.25">
      <c r="K481" s="96"/>
      <c r="L481" s="96"/>
      <c r="M481" s="96"/>
      <c r="N481" s="96"/>
      <c r="O481" s="96"/>
    </row>
    <row r="482" spans="11:15" x14ac:dyDescent="0.25">
      <c r="K482" s="96"/>
      <c r="L482" s="96"/>
      <c r="M482" s="96"/>
      <c r="N482" s="96"/>
      <c r="O482" s="96"/>
    </row>
    <row r="483" spans="11:15" x14ac:dyDescent="0.25">
      <c r="K483" s="96"/>
      <c r="L483" s="96"/>
      <c r="M483" s="96"/>
      <c r="N483" s="96"/>
      <c r="O483" s="96"/>
    </row>
    <row r="484" spans="11:15" x14ac:dyDescent="0.25">
      <c r="K484" s="96"/>
      <c r="L484" s="96"/>
      <c r="M484" s="96"/>
      <c r="N484" s="96"/>
      <c r="O484" s="96"/>
    </row>
    <row r="485" spans="11:15" x14ac:dyDescent="0.25">
      <c r="K485" s="96"/>
      <c r="L485" s="96"/>
      <c r="M485" s="96"/>
      <c r="N485" s="96"/>
      <c r="O485" s="96"/>
    </row>
    <row r="486" spans="11:15" x14ac:dyDescent="0.25">
      <c r="K486" s="96"/>
      <c r="L486" s="96"/>
      <c r="M486" s="96"/>
      <c r="N486" s="96"/>
      <c r="O486" s="96"/>
    </row>
    <row r="487" spans="11:15" x14ac:dyDescent="0.25">
      <c r="K487" s="96"/>
      <c r="L487" s="96"/>
      <c r="M487" s="96"/>
      <c r="N487" s="96"/>
      <c r="O487" s="96"/>
    </row>
    <row r="488" spans="11:15" x14ac:dyDescent="0.25">
      <c r="K488" s="96"/>
      <c r="L488" s="96"/>
      <c r="M488" s="96"/>
      <c r="N488" s="96"/>
      <c r="O488" s="96"/>
    </row>
    <row r="489" spans="11:15" x14ac:dyDescent="0.25">
      <c r="K489" s="96"/>
      <c r="L489" s="96"/>
      <c r="M489" s="96"/>
      <c r="N489" s="96"/>
      <c r="O489" s="96"/>
    </row>
    <row r="490" spans="11:15" x14ac:dyDescent="0.25">
      <c r="K490" s="96"/>
      <c r="L490" s="96"/>
      <c r="M490" s="96"/>
      <c r="N490" s="96"/>
      <c r="O490" s="96"/>
    </row>
    <row r="491" spans="11:15" x14ac:dyDescent="0.25">
      <c r="K491" s="96"/>
      <c r="L491" s="96"/>
      <c r="M491" s="96"/>
      <c r="N491" s="96"/>
      <c r="O491" s="96"/>
    </row>
    <row r="492" spans="11:15" x14ac:dyDescent="0.25">
      <c r="K492" s="96"/>
      <c r="L492" s="96"/>
      <c r="M492" s="96"/>
      <c r="N492" s="96"/>
      <c r="O492" s="96"/>
    </row>
    <row r="493" spans="11:15" x14ac:dyDescent="0.25">
      <c r="K493" s="96"/>
      <c r="L493" s="96"/>
      <c r="M493" s="96"/>
      <c r="N493" s="96"/>
      <c r="O493" s="96"/>
    </row>
    <row r="494" spans="11:15" x14ac:dyDescent="0.25">
      <c r="K494" s="96"/>
      <c r="L494" s="96"/>
      <c r="M494" s="96"/>
      <c r="N494" s="96"/>
      <c r="O494" s="96"/>
    </row>
    <row r="495" spans="11:15" x14ac:dyDescent="0.25">
      <c r="K495" s="96"/>
      <c r="L495" s="96"/>
      <c r="M495" s="96"/>
      <c r="N495" s="96"/>
      <c r="O495" s="96"/>
    </row>
    <row r="496" spans="11:15" x14ac:dyDescent="0.25">
      <c r="K496" s="96"/>
      <c r="L496" s="96"/>
      <c r="M496" s="96"/>
      <c r="N496" s="96"/>
      <c r="O496" s="96"/>
    </row>
    <row r="497" spans="11:15" x14ac:dyDescent="0.25">
      <c r="K497" s="96"/>
      <c r="L497" s="96"/>
      <c r="M497" s="96"/>
      <c r="N497" s="96"/>
      <c r="O497" s="96"/>
    </row>
    <row r="498" spans="11:15" x14ac:dyDescent="0.25">
      <c r="K498" s="96"/>
      <c r="L498" s="96"/>
      <c r="M498" s="96"/>
      <c r="N498" s="96"/>
      <c r="O498" s="96"/>
    </row>
    <row r="499" spans="11:15" x14ac:dyDescent="0.25">
      <c r="K499" s="96"/>
      <c r="L499" s="96"/>
      <c r="M499" s="96"/>
      <c r="N499" s="96"/>
      <c r="O499" s="96"/>
    </row>
    <row r="500" spans="11:15" x14ac:dyDescent="0.25">
      <c r="K500" s="96"/>
      <c r="L500" s="96"/>
      <c r="M500" s="96"/>
      <c r="N500" s="96"/>
      <c r="O500" s="96"/>
    </row>
    <row r="501" spans="11:15" x14ac:dyDescent="0.25">
      <c r="K501" s="96"/>
      <c r="L501" s="96"/>
      <c r="M501" s="96"/>
      <c r="N501" s="96"/>
      <c r="O501" s="96"/>
    </row>
    <row r="502" spans="11:15" x14ac:dyDescent="0.25">
      <c r="K502" s="96"/>
      <c r="L502" s="96"/>
      <c r="M502" s="96"/>
      <c r="N502" s="96"/>
      <c r="O502" s="96"/>
    </row>
    <row r="503" spans="11:15" x14ac:dyDescent="0.25">
      <c r="K503" s="96"/>
      <c r="L503" s="96"/>
      <c r="M503" s="96"/>
      <c r="N503" s="96"/>
      <c r="O503" s="96"/>
    </row>
    <row r="504" spans="11:15" x14ac:dyDescent="0.25">
      <c r="K504" s="96"/>
      <c r="L504" s="96"/>
      <c r="M504" s="96"/>
      <c r="N504" s="96"/>
      <c r="O504" s="96"/>
    </row>
    <row r="505" spans="11:15" x14ac:dyDescent="0.25">
      <c r="K505" s="96"/>
      <c r="L505" s="96"/>
      <c r="M505" s="96"/>
      <c r="N505" s="96"/>
      <c r="O505" s="96"/>
    </row>
    <row r="506" spans="11:15" x14ac:dyDescent="0.25">
      <c r="K506" s="96"/>
      <c r="L506" s="96"/>
      <c r="M506" s="96"/>
      <c r="N506" s="96"/>
      <c r="O506" s="96"/>
    </row>
    <row r="507" spans="11:15" x14ac:dyDescent="0.25">
      <c r="K507" s="96"/>
      <c r="L507" s="96"/>
      <c r="M507" s="96"/>
      <c r="N507" s="96"/>
      <c r="O507" s="96"/>
    </row>
    <row r="508" spans="11:15" x14ac:dyDescent="0.25">
      <c r="K508" s="96"/>
      <c r="L508" s="96"/>
      <c r="M508" s="96"/>
      <c r="N508" s="96"/>
      <c r="O508" s="96"/>
    </row>
    <row r="509" spans="11:15" x14ac:dyDescent="0.25">
      <c r="K509" s="96"/>
      <c r="L509" s="96"/>
      <c r="M509" s="96"/>
      <c r="N509" s="96"/>
      <c r="O509" s="96"/>
    </row>
    <row r="510" spans="11:15" x14ac:dyDescent="0.25">
      <c r="K510" s="96"/>
      <c r="L510" s="96"/>
      <c r="M510" s="96"/>
      <c r="N510" s="96"/>
      <c r="O510" s="96"/>
    </row>
    <row r="511" spans="11:15" x14ac:dyDescent="0.25">
      <c r="K511" s="96"/>
      <c r="L511" s="96"/>
      <c r="M511" s="96"/>
      <c r="N511" s="96"/>
      <c r="O511" s="96"/>
    </row>
    <row r="512" spans="11:15" x14ac:dyDescent="0.25">
      <c r="K512" s="96"/>
      <c r="L512" s="96"/>
      <c r="M512" s="96"/>
      <c r="N512" s="96"/>
      <c r="O512" s="96"/>
    </row>
    <row r="513" spans="11:15" x14ac:dyDescent="0.25">
      <c r="K513" s="96"/>
      <c r="L513" s="96"/>
      <c r="M513" s="96"/>
      <c r="N513" s="96"/>
      <c r="O513" s="96"/>
    </row>
    <row r="514" spans="11:15" x14ac:dyDescent="0.25">
      <c r="K514" s="96"/>
      <c r="L514" s="96"/>
      <c r="M514" s="96"/>
      <c r="N514" s="96"/>
      <c r="O514" s="96"/>
    </row>
    <row r="515" spans="11:15" x14ac:dyDescent="0.25">
      <c r="K515" s="96"/>
      <c r="L515" s="96"/>
      <c r="M515" s="96"/>
      <c r="N515" s="96"/>
      <c r="O515" s="96"/>
    </row>
    <row r="516" spans="11:15" x14ac:dyDescent="0.25">
      <c r="K516" s="96"/>
      <c r="L516" s="96"/>
      <c r="M516" s="96"/>
      <c r="N516" s="96"/>
      <c r="O516" s="96"/>
    </row>
    <row r="517" spans="11:15" x14ac:dyDescent="0.25">
      <c r="K517" s="96"/>
      <c r="L517" s="96"/>
      <c r="M517" s="96"/>
      <c r="N517" s="96"/>
      <c r="O517" s="96"/>
    </row>
    <row r="518" spans="11:15" x14ac:dyDescent="0.25">
      <c r="K518" s="96"/>
      <c r="L518" s="96"/>
      <c r="M518" s="96"/>
      <c r="N518" s="96"/>
      <c r="O518" s="96"/>
    </row>
    <row r="519" spans="11:15" x14ac:dyDescent="0.25">
      <c r="K519" s="96"/>
      <c r="L519" s="96"/>
      <c r="M519" s="96"/>
      <c r="N519" s="96"/>
      <c r="O519" s="96"/>
    </row>
    <row r="520" spans="11:15" x14ac:dyDescent="0.25">
      <c r="K520" s="96"/>
      <c r="L520" s="96"/>
      <c r="M520" s="96"/>
      <c r="N520" s="96"/>
      <c r="O520" s="96"/>
    </row>
    <row r="521" spans="11:15" x14ac:dyDescent="0.25">
      <c r="K521" s="96"/>
      <c r="L521" s="96"/>
      <c r="M521" s="96"/>
      <c r="N521" s="96"/>
      <c r="O521" s="96"/>
    </row>
    <row r="522" spans="11:15" x14ac:dyDescent="0.25">
      <c r="K522" s="96"/>
      <c r="L522" s="96"/>
      <c r="M522" s="96"/>
      <c r="N522" s="96"/>
      <c r="O522" s="96"/>
    </row>
    <row r="523" spans="11:15" x14ac:dyDescent="0.25">
      <c r="K523" s="96"/>
      <c r="L523" s="96"/>
      <c r="M523" s="96"/>
      <c r="N523" s="96"/>
      <c r="O523" s="96"/>
    </row>
    <row r="524" spans="11:15" x14ac:dyDescent="0.25">
      <c r="K524" s="96"/>
      <c r="L524" s="96"/>
      <c r="M524" s="96"/>
      <c r="N524" s="96"/>
      <c r="O524" s="96"/>
    </row>
    <row r="525" spans="11:15" x14ac:dyDescent="0.25">
      <c r="K525" s="96"/>
      <c r="L525" s="96"/>
      <c r="M525" s="96"/>
      <c r="N525" s="96"/>
      <c r="O525" s="96"/>
    </row>
    <row r="526" spans="11:15" x14ac:dyDescent="0.25">
      <c r="K526" s="96"/>
      <c r="L526" s="96"/>
      <c r="M526" s="96"/>
      <c r="N526" s="96"/>
      <c r="O526" s="96"/>
    </row>
    <row r="527" spans="11:15" x14ac:dyDescent="0.25">
      <c r="K527" s="96"/>
      <c r="L527" s="96"/>
      <c r="M527" s="96"/>
      <c r="N527" s="96"/>
      <c r="O527" s="96"/>
    </row>
    <row r="528" spans="11:15" x14ac:dyDescent="0.25">
      <c r="K528" s="96"/>
      <c r="L528" s="96"/>
      <c r="M528" s="96"/>
      <c r="N528" s="96"/>
      <c r="O528" s="96"/>
    </row>
    <row r="529" spans="11:15" x14ac:dyDescent="0.25">
      <c r="K529" s="96"/>
      <c r="L529" s="96"/>
      <c r="M529" s="96"/>
      <c r="N529" s="96"/>
      <c r="O529" s="96"/>
    </row>
    <row r="530" spans="11:15" x14ac:dyDescent="0.25">
      <c r="K530" s="96"/>
      <c r="L530" s="96"/>
      <c r="M530" s="96"/>
      <c r="N530" s="96"/>
      <c r="O530" s="96"/>
    </row>
    <row r="531" spans="11:15" x14ac:dyDescent="0.25">
      <c r="K531" s="96"/>
      <c r="L531" s="96"/>
      <c r="M531" s="96"/>
      <c r="N531" s="96"/>
      <c r="O531" s="96"/>
    </row>
    <row r="532" spans="11:15" x14ac:dyDescent="0.25">
      <c r="K532" s="96"/>
      <c r="L532" s="96"/>
      <c r="M532" s="96"/>
      <c r="N532" s="96"/>
      <c r="O532" s="96"/>
    </row>
    <row r="533" spans="11:15" x14ac:dyDescent="0.25">
      <c r="K533" s="96"/>
      <c r="L533" s="96"/>
      <c r="M533" s="96"/>
      <c r="N533" s="96"/>
      <c r="O533" s="96"/>
    </row>
    <row r="534" spans="11:15" x14ac:dyDescent="0.25">
      <c r="K534" s="96"/>
      <c r="L534" s="96"/>
      <c r="M534" s="96"/>
      <c r="N534" s="96"/>
      <c r="O534" s="96"/>
    </row>
    <row r="535" spans="11:15" x14ac:dyDescent="0.25">
      <c r="K535" s="96"/>
      <c r="L535" s="96"/>
      <c r="M535" s="96"/>
      <c r="N535" s="96"/>
      <c r="O535" s="96"/>
    </row>
    <row r="536" spans="11:15" x14ac:dyDescent="0.25">
      <c r="K536" s="96"/>
      <c r="L536" s="96"/>
      <c r="M536" s="96"/>
      <c r="N536" s="96"/>
      <c r="O536" s="96"/>
    </row>
    <row r="537" spans="11:15" x14ac:dyDescent="0.25">
      <c r="K537" s="96"/>
      <c r="L537" s="96"/>
      <c r="M537" s="96"/>
      <c r="N537" s="96"/>
      <c r="O537" s="96"/>
    </row>
    <row r="538" spans="11:15" x14ac:dyDescent="0.25">
      <c r="K538" s="96"/>
      <c r="L538" s="96"/>
      <c r="M538" s="96"/>
      <c r="N538" s="96"/>
      <c r="O538" s="96"/>
    </row>
    <row r="539" spans="11:15" x14ac:dyDescent="0.25">
      <c r="K539" s="96"/>
      <c r="L539" s="96"/>
      <c r="M539" s="96"/>
      <c r="N539" s="96"/>
      <c r="O539" s="96"/>
    </row>
    <row r="540" spans="11:15" x14ac:dyDescent="0.25">
      <c r="K540" s="96"/>
      <c r="L540" s="96"/>
      <c r="M540" s="96"/>
      <c r="N540" s="96"/>
      <c r="O540" s="96"/>
    </row>
    <row r="541" spans="11:15" x14ac:dyDescent="0.25">
      <c r="K541" s="96"/>
      <c r="L541" s="96"/>
      <c r="M541" s="96"/>
      <c r="N541" s="96"/>
      <c r="O541" s="96"/>
    </row>
    <row r="542" spans="11:15" x14ac:dyDescent="0.25">
      <c r="K542" s="96"/>
      <c r="L542" s="96"/>
      <c r="M542" s="96"/>
      <c r="N542" s="96"/>
      <c r="O542" s="96"/>
    </row>
    <row r="543" spans="11:15" x14ac:dyDescent="0.25">
      <c r="K543" s="96"/>
      <c r="L543" s="96"/>
      <c r="M543" s="96"/>
      <c r="N543" s="96"/>
      <c r="O543" s="96"/>
    </row>
    <row r="544" spans="11:15" x14ac:dyDescent="0.25">
      <c r="K544" s="96"/>
      <c r="L544" s="96"/>
      <c r="M544" s="96"/>
      <c r="N544" s="96"/>
      <c r="O544" s="96"/>
    </row>
    <row r="545" spans="11:15" x14ac:dyDescent="0.25">
      <c r="K545" s="96"/>
      <c r="L545" s="96"/>
      <c r="M545" s="96"/>
      <c r="N545" s="96"/>
      <c r="O545" s="96"/>
    </row>
    <row r="546" spans="11:15" x14ac:dyDescent="0.25">
      <c r="K546" s="96"/>
      <c r="L546" s="96"/>
      <c r="M546" s="96"/>
      <c r="N546" s="96"/>
      <c r="O546" s="96"/>
    </row>
    <row r="547" spans="11:15" x14ac:dyDescent="0.25">
      <c r="K547" s="96"/>
      <c r="L547" s="96"/>
      <c r="M547" s="96"/>
      <c r="N547" s="96"/>
      <c r="O547" s="96"/>
    </row>
    <row r="548" spans="11:15" x14ac:dyDescent="0.25">
      <c r="K548" s="96"/>
      <c r="L548" s="96"/>
      <c r="M548" s="96"/>
      <c r="N548" s="96"/>
      <c r="O548" s="96"/>
    </row>
    <row r="549" spans="11:15" x14ac:dyDescent="0.25">
      <c r="K549" s="96"/>
      <c r="L549" s="96"/>
      <c r="M549" s="96"/>
      <c r="N549" s="96"/>
      <c r="O549" s="96"/>
    </row>
    <row r="550" spans="11:15" x14ac:dyDescent="0.25">
      <c r="K550" s="96"/>
      <c r="L550" s="96"/>
      <c r="M550" s="96"/>
      <c r="N550" s="96"/>
      <c r="O550" s="96"/>
    </row>
    <row r="551" spans="11:15" x14ac:dyDescent="0.25">
      <c r="K551" s="96"/>
      <c r="L551" s="96"/>
      <c r="M551" s="96"/>
      <c r="N551" s="96"/>
      <c r="O551" s="96"/>
    </row>
    <row r="552" spans="11:15" x14ac:dyDescent="0.25">
      <c r="K552" s="96"/>
      <c r="L552" s="96"/>
      <c r="M552" s="96"/>
      <c r="N552" s="96"/>
      <c r="O552" s="96"/>
    </row>
    <row r="553" spans="11:15" x14ac:dyDescent="0.25">
      <c r="K553" s="96"/>
      <c r="L553" s="96"/>
      <c r="M553" s="96"/>
      <c r="N553" s="96"/>
      <c r="O553" s="96"/>
    </row>
    <row r="554" spans="11:15" x14ac:dyDescent="0.25">
      <c r="K554" s="96"/>
      <c r="L554" s="96"/>
      <c r="M554" s="96"/>
      <c r="N554" s="96"/>
      <c r="O554" s="96"/>
    </row>
    <row r="555" spans="11:15" x14ac:dyDescent="0.25">
      <c r="K555" s="96"/>
      <c r="L555" s="96"/>
      <c r="M555" s="96"/>
      <c r="N555" s="96"/>
      <c r="O555" s="96"/>
    </row>
    <row r="556" spans="11:15" x14ac:dyDescent="0.25">
      <c r="K556" s="96"/>
      <c r="L556" s="96"/>
      <c r="M556" s="96"/>
      <c r="N556" s="96"/>
      <c r="O556" s="96"/>
    </row>
    <row r="557" spans="11:15" x14ac:dyDescent="0.25">
      <c r="K557" s="96"/>
      <c r="L557" s="96"/>
      <c r="M557" s="96"/>
      <c r="N557" s="96"/>
      <c r="O557" s="96"/>
    </row>
    <row r="558" spans="11:15" x14ac:dyDescent="0.25">
      <c r="K558" s="96"/>
      <c r="L558" s="96"/>
      <c r="M558" s="96"/>
      <c r="N558" s="96"/>
      <c r="O558" s="96"/>
    </row>
    <row r="559" spans="11:15" x14ac:dyDescent="0.25">
      <c r="K559" s="96"/>
      <c r="L559" s="96"/>
      <c r="M559" s="96"/>
      <c r="N559" s="96"/>
      <c r="O559" s="96"/>
    </row>
    <row r="560" spans="11:15" x14ac:dyDescent="0.25">
      <c r="K560" s="96"/>
      <c r="L560" s="96"/>
      <c r="M560" s="96"/>
      <c r="N560" s="96"/>
      <c r="O560" s="96"/>
    </row>
    <row r="561" spans="11:15" x14ac:dyDescent="0.25">
      <c r="K561" s="96"/>
      <c r="L561" s="96"/>
      <c r="M561" s="96"/>
      <c r="N561" s="96"/>
      <c r="O561" s="96"/>
    </row>
    <row r="562" spans="11:15" x14ac:dyDescent="0.25">
      <c r="K562" s="96"/>
      <c r="L562" s="96"/>
      <c r="M562" s="96"/>
      <c r="N562" s="96"/>
      <c r="O562" s="96"/>
    </row>
    <row r="563" spans="11:15" x14ac:dyDescent="0.25">
      <c r="K563" s="96"/>
      <c r="L563" s="96"/>
      <c r="M563" s="96"/>
      <c r="N563" s="96"/>
      <c r="O563" s="96"/>
    </row>
    <row r="564" spans="11:15" x14ac:dyDescent="0.25">
      <c r="K564" s="96"/>
      <c r="L564" s="96"/>
      <c r="M564" s="96"/>
      <c r="N564" s="96"/>
      <c r="O564" s="96"/>
    </row>
    <row r="565" spans="11:15" x14ac:dyDescent="0.25">
      <c r="K565" s="96"/>
      <c r="L565" s="96"/>
      <c r="M565" s="96"/>
      <c r="N565" s="96"/>
      <c r="O565" s="96"/>
    </row>
    <row r="566" spans="11:15" x14ac:dyDescent="0.25">
      <c r="K566" s="96"/>
      <c r="L566" s="96"/>
      <c r="M566" s="96"/>
      <c r="N566" s="96"/>
      <c r="O566" s="96"/>
    </row>
    <row r="567" spans="11:15" x14ac:dyDescent="0.25">
      <c r="K567" s="96"/>
      <c r="L567" s="96"/>
      <c r="M567" s="96"/>
      <c r="N567" s="96"/>
      <c r="O567" s="96"/>
    </row>
    <row r="568" spans="11:15" x14ac:dyDescent="0.25">
      <c r="K568" s="96"/>
      <c r="L568" s="96"/>
      <c r="M568" s="96"/>
      <c r="N568" s="96"/>
      <c r="O568" s="96"/>
    </row>
    <row r="569" spans="11:15" x14ac:dyDescent="0.25">
      <c r="K569" s="96"/>
      <c r="L569" s="96"/>
      <c r="M569" s="96"/>
      <c r="N569" s="96"/>
      <c r="O569" s="96"/>
    </row>
    <row r="570" spans="11:15" x14ac:dyDescent="0.25">
      <c r="K570" s="96"/>
      <c r="L570" s="96"/>
      <c r="M570" s="96"/>
      <c r="N570" s="96"/>
      <c r="O570" s="96"/>
    </row>
    <row r="571" spans="11:15" x14ac:dyDescent="0.25">
      <c r="K571" s="96"/>
      <c r="L571" s="96"/>
      <c r="M571" s="96"/>
      <c r="N571" s="96"/>
      <c r="O571" s="96"/>
    </row>
    <row r="572" spans="11:15" x14ac:dyDescent="0.25">
      <c r="K572" s="96"/>
      <c r="L572" s="96"/>
      <c r="M572" s="96"/>
      <c r="N572" s="96"/>
      <c r="O572" s="96"/>
    </row>
    <row r="573" spans="11:15" x14ac:dyDescent="0.25">
      <c r="K573" s="96"/>
      <c r="L573" s="96"/>
      <c r="M573" s="96"/>
      <c r="N573" s="96"/>
      <c r="O573" s="96"/>
    </row>
    <row r="574" spans="11:15" x14ac:dyDescent="0.25">
      <c r="K574" s="96"/>
      <c r="L574" s="96"/>
      <c r="M574" s="96"/>
      <c r="N574" s="96"/>
      <c r="O574" s="96"/>
    </row>
    <row r="575" spans="11:15" x14ac:dyDescent="0.25">
      <c r="K575" s="96"/>
      <c r="L575" s="96"/>
      <c r="M575" s="96"/>
      <c r="N575" s="96"/>
      <c r="O575" s="96"/>
    </row>
    <row r="576" spans="11:15" x14ac:dyDescent="0.25">
      <c r="K576" s="96"/>
      <c r="L576" s="96"/>
      <c r="M576" s="96"/>
      <c r="N576" s="96"/>
      <c r="O576" s="96"/>
    </row>
    <row r="577" spans="11:15" x14ac:dyDescent="0.25">
      <c r="K577" s="96"/>
      <c r="L577" s="96"/>
      <c r="M577" s="96"/>
      <c r="N577" s="96"/>
      <c r="O577" s="96"/>
    </row>
    <row r="578" spans="11:15" x14ac:dyDescent="0.25">
      <c r="K578" s="96"/>
      <c r="L578" s="96"/>
      <c r="M578" s="96"/>
      <c r="N578" s="96"/>
      <c r="O578" s="96"/>
    </row>
    <row r="579" spans="11:15" x14ac:dyDescent="0.25">
      <c r="K579" s="96"/>
      <c r="L579" s="96"/>
      <c r="M579" s="96"/>
      <c r="N579" s="96"/>
      <c r="O579" s="96"/>
    </row>
    <row r="580" spans="11:15" x14ac:dyDescent="0.25">
      <c r="K580" s="96"/>
      <c r="L580" s="96"/>
      <c r="M580" s="96"/>
      <c r="N580" s="96"/>
      <c r="O580" s="96"/>
    </row>
    <row r="581" spans="11:15" x14ac:dyDescent="0.25">
      <c r="K581" s="96"/>
      <c r="L581" s="96"/>
      <c r="M581" s="96"/>
      <c r="N581" s="96"/>
      <c r="O581" s="96"/>
    </row>
    <row r="582" spans="11:15" x14ac:dyDescent="0.25">
      <c r="K582" s="96"/>
      <c r="L582" s="96"/>
      <c r="M582" s="96"/>
      <c r="N582" s="96"/>
      <c r="O582" s="96"/>
    </row>
    <row r="583" spans="11:15" x14ac:dyDescent="0.25">
      <c r="K583" s="96"/>
      <c r="L583" s="96"/>
      <c r="M583" s="96"/>
      <c r="N583" s="96"/>
      <c r="O583" s="96"/>
    </row>
    <row r="584" spans="11:15" x14ac:dyDescent="0.25">
      <c r="K584" s="96"/>
      <c r="L584" s="96"/>
      <c r="M584" s="96"/>
      <c r="N584" s="96"/>
      <c r="O584" s="96"/>
    </row>
    <row r="585" spans="11:15" x14ac:dyDescent="0.25">
      <c r="K585" s="96"/>
      <c r="L585" s="96"/>
      <c r="M585" s="96"/>
      <c r="N585" s="96"/>
      <c r="O585" s="96"/>
    </row>
    <row r="586" spans="11:15" x14ac:dyDescent="0.25">
      <c r="K586" s="96"/>
      <c r="L586" s="96"/>
      <c r="M586" s="96"/>
      <c r="N586" s="96"/>
      <c r="O586" s="96"/>
    </row>
    <row r="587" spans="11:15" x14ac:dyDescent="0.25">
      <c r="K587" s="96"/>
      <c r="L587" s="96"/>
      <c r="M587" s="96"/>
      <c r="N587" s="96"/>
      <c r="O587" s="96"/>
    </row>
    <row r="588" spans="11:15" x14ac:dyDescent="0.25">
      <c r="K588" s="96"/>
      <c r="L588" s="96"/>
      <c r="M588" s="96"/>
      <c r="N588" s="96"/>
      <c r="O588" s="96"/>
    </row>
    <row r="589" spans="11:15" x14ac:dyDescent="0.25">
      <c r="K589" s="96"/>
      <c r="L589" s="96"/>
      <c r="M589" s="96"/>
      <c r="N589" s="96"/>
      <c r="O589" s="96"/>
    </row>
    <row r="590" spans="11:15" x14ac:dyDescent="0.25">
      <c r="K590" s="96"/>
      <c r="L590" s="96"/>
      <c r="M590" s="96"/>
      <c r="N590" s="96"/>
      <c r="O590" s="96"/>
    </row>
    <row r="591" spans="11:15" x14ac:dyDescent="0.25">
      <c r="K591" s="96"/>
      <c r="L591" s="96"/>
      <c r="M591" s="96"/>
      <c r="N591" s="96"/>
      <c r="O591" s="96"/>
    </row>
    <row r="592" spans="11:15" x14ac:dyDescent="0.25">
      <c r="K592" s="96"/>
      <c r="L592" s="96"/>
      <c r="M592" s="96"/>
      <c r="N592" s="96"/>
      <c r="O592" s="96"/>
    </row>
    <row r="593" spans="11:15" x14ac:dyDescent="0.25">
      <c r="K593" s="96"/>
      <c r="L593" s="96"/>
      <c r="M593" s="96"/>
      <c r="N593" s="96"/>
      <c r="O593" s="96"/>
    </row>
    <row r="594" spans="11:15" x14ac:dyDescent="0.25">
      <c r="K594" s="96"/>
      <c r="L594" s="96"/>
      <c r="M594" s="96"/>
      <c r="N594" s="96"/>
      <c r="O594" s="96"/>
    </row>
    <row r="595" spans="11:15" x14ac:dyDescent="0.25">
      <c r="K595" s="96"/>
      <c r="L595" s="96"/>
      <c r="M595" s="96"/>
      <c r="N595" s="96"/>
      <c r="O595" s="96"/>
    </row>
    <row r="596" spans="11:15" x14ac:dyDescent="0.25">
      <c r="K596" s="96"/>
      <c r="L596" s="96"/>
      <c r="M596" s="96"/>
      <c r="N596" s="96"/>
      <c r="O596" s="96"/>
    </row>
    <row r="597" spans="11:15" x14ac:dyDescent="0.25">
      <c r="K597" s="96"/>
      <c r="L597" s="96"/>
      <c r="M597" s="96"/>
      <c r="N597" s="96"/>
      <c r="O597" s="96"/>
    </row>
    <row r="598" spans="11:15" x14ac:dyDescent="0.25">
      <c r="K598" s="96"/>
      <c r="L598" s="96"/>
      <c r="M598" s="96"/>
      <c r="N598" s="96"/>
      <c r="O598" s="96"/>
    </row>
    <row r="599" spans="11:15" x14ac:dyDescent="0.25">
      <c r="K599" s="96"/>
      <c r="L599" s="96"/>
      <c r="M599" s="96"/>
      <c r="N599" s="96"/>
      <c r="O599" s="96"/>
    </row>
    <row r="600" spans="11:15" x14ac:dyDescent="0.25">
      <c r="K600" s="96"/>
      <c r="L600" s="96"/>
      <c r="M600" s="96"/>
      <c r="N600" s="96"/>
      <c r="O600" s="96"/>
    </row>
    <row r="601" spans="11:15" x14ac:dyDescent="0.25">
      <c r="K601" s="96"/>
      <c r="L601" s="96"/>
      <c r="M601" s="96"/>
      <c r="N601" s="96"/>
      <c r="O601" s="96"/>
    </row>
    <row r="602" spans="11:15" x14ac:dyDescent="0.25">
      <c r="K602" s="96"/>
      <c r="L602" s="96"/>
      <c r="M602" s="96"/>
      <c r="N602" s="96"/>
      <c r="O602" s="96"/>
    </row>
    <row r="603" spans="11:15" x14ac:dyDescent="0.25">
      <c r="K603" s="96"/>
      <c r="L603" s="96"/>
      <c r="M603" s="96"/>
      <c r="N603" s="96"/>
      <c r="O603" s="96"/>
    </row>
    <row r="604" spans="11:15" x14ac:dyDescent="0.25">
      <c r="K604" s="96"/>
      <c r="L604" s="96"/>
      <c r="M604" s="96"/>
      <c r="N604" s="96"/>
      <c r="O604" s="96"/>
    </row>
    <row r="605" spans="11:15" x14ac:dyDescent="0.25">
      <c r="K605" s="96"/>
      <c r="L605" s="96"/>
      <c r="M605" s="96"/>
      <c r="N605" s="96"/>
      <c r="O605" s="96"/>
    </row>
    <row r="606" spans="11:15" x14ac:dyDescent="0.25">
      <c r="K606" s="96"/>
      <c r="L606" s="96"/>
      <c r="M606" s="96"/>
      <c r="N606" s="96"/>
      <c r="O606" s="96"/>
    </row>
    <row r="607" spans="11:15" x14ac:dyDescent="0.25">
      <c r="K607" s="96"/>
      <c r="L607" s="96"/>
      <c r="M607" s="96"/>
      <c r="N607" s="96"/>
      <c r="O607" s="96"/>
    </row>
    <row r="608" spans="11:15" x14ac:dyDescent="0.25">
      <c r="K608" s="96"/>
      <c r="L608" s="96"/>
      <c r="M608" s="96"/>
      <c r="N608" s="96"/>
      <c r="O608" s="96"/>
    </row>
    <row r="609" spans="11:15" x14ac:dyDescent="0.25">
      <c r="K609" s="96"/>
      <c r="L609" s="96"/>
      <c r="M609" s="96"/>
      <c r="N609" s="96"/>
      <c r="O609" s="96"/>
    </row>
    <row r="610" spans="11:15" x14ac:dyDescent="0.25">
      <c r="K610" s="96"/>
      <c r="L610" s="96"/>
      <c r="M610" s="96"/>
      <c r="N610" s="96"/>
      <c r="O610" s="96"/>
    </row>
    <row r="611" spans="11:15" x14ac:dyDescent="0.25">
      <c r="K611" s="96"/>
      <c r="L611" s="96"/>
      <c r="M611" s="96"/>
      <c r="N611" s="96"/>
      <c r="O611" s="96"/>
    </row>
    <row r="612" spans="11:15" x14ac:dyDescent="0.25">
      <c r="K612" s="96"/>
      <c r="L612" s="96"/>
      <c r="M612" s="96"/>
      <c r="N612" s="96"/>
      <c r="O612" s="96"/>
    </row>
    <row r="613" spans="11:15" x14ac:dyDescent="0.25">
      <c r="K613" s="96"/>
      <c r="L613" s="96"/>
      <c r="M613" s="96"/>
      <c r="N613" s="96"/>
      <c r="O613" s="96"/>
    </row>
    <row r="614" spans="11:15" x14ac:dyDescent="0.25">
      <c r="K614" s="96"/>
      <c r="L614" s="96"/>
      <c r="M614" s="96"/>
      <c r="N614" s="96"/>
      <c r="O614" s="96"/>
    </row>
    <row r="615" spans="11:15" x14ac:dyDescent="0.25">
      <c r="K615" s="96"/>
      <c r="L615" s="96"/>
      <c r="M615" s="96"/>
      <c r="N615" s="96"/>
      <c r="O615" s="96"/>
    </row>
    <row r="616" spans="11:15" x14ac:dyDescent="0.25">
      <c r="K616" s="96"/>
      <c r="L616" s="96"/>
      <c r="M616" s="96"/>
      <c r="N616" s="96"/>
      <c r="O616" s="96"/>
    </row>
    <row r="617" spans="11:15" x14ac:dyDescent="0.25">
      <c r="K617" s="96"/>
      <c r="L617" s="96"/>
      <c r="M617" s="96"/>
      <c r="N617" s="96"/>
      <c r="O617" s="96"/>
    </row>
    <row r="618" spans="11:15" x14ac:dyDescent="0.25">
      <c r="K618" s="96"/>
      <c r="L618" s="96"/>
      <c r="M618" s="96"/>
      <c r="N618" s="96"/>
      <c r="O618" s="96"/>
    </row>
    <row r="619" spans="11:15" x14ac:dyDescent="0.25">
      <c r="K619" s="96"/>
      <c r="L619" s="96"/>
      <c r="M619" s="96"/>
      <c r="N619" s="96"/>
      <c r="O619" s="96"/>
    </row>
    <row r="620" spans="11:15" x14ac:dyDescent="0.25">
      <c r="K620" s="96"/>
      <c r="L620" s="96"/>
      <c r="M620" s="96"/>
      <c r="N620" s="96"/>
      <c r="O620" s="96"/>
    </row>
    <row r="621" spans="11:15" x14ac:dyDescent="0.25">
      <c r="K621" s="96"/>
      <c r="L621" s="96"/>
      <c r="M621" s="96"/>
      <c r="N621" s="96"/>
      <c r="O621" s="96"/>
    </row>
    <row r="622" spans="11:15" x14ac:dyDescent="0.25">
      <c r="K622" s="96"/>
      <c r="L622" s="96"/>
      <c r="M622" s="96"/>
      <c r="N622" s="96"/>
      <c r="O622" s="96"/>
    </row>
    <row r="623" spans="11:15" x14ac:dyDescent="0.25">
      <c r="K623" s="96"/>
      <c r="L623" s="96"/>
      <c r="M623" s="96"/>
      <c r="N623" s="96"/>
      <c r="O623" s="96"/>
    </row>
    <row r="624" spans="11:15" x14ac:dyDescent="0.25">
      <c r="K624" s="96"/>
      <c r="L624" s="96"/>
      <c r="M624" s="96"/>
      <c r="N624" s="96"/>
      <c r="O624" s="96"/>
    </row>
    <row r="625" spans="11:15" x14ac:dyDescent="0.25">
      <c r="K625" s="96"/>
      <c r="L625" s="96"/>
      <c r="M625" s="96"/>
      <c r="N625" s="96"/>
      <c r="O625" s="96"/>
    </row>
    <row r="626" spans="11:15" x14ac:dyDescent="0.25">
      <c r="K626" s="96"/>
      <c r="L626" s="96"/>
      <c r="M626" s="96"/>
      <c r="N626" s="96"/>
      <c r="O626" s="96"/>
    </row>
    <row r="627" spans="11:15" x14ac:dyDescent="0.25">
      <c r="K627" s="96"/>
      <c r="L627" s="96"/>
      <c r="M627" s="96"/>
      <c r="N627" s="96"/>
      <c r="O627" s="96"/>
    </row>
    <row r="628" spans="11:15" x14ac:dyDescent="0.25">
      <c r="K628" s="96"/>
      <c r="L628" s="96"/>
      <c r="M628" s="96"/>
      <c r="N628" s="96"/>
      <c r="O628" s="96"/>
    </row>
    <row r="629" spans="11:15" x14ac:dyDescent="0.25">
      <c r="K629" s="96"/>
      <c r="L629" s="96"/>
      <c r="M629" s="96"/>
      <c r="N629" s="96"/>
      <c r="O629" s="96"/>
    </row>
    <row r="630" spans="11:15" x14ac:dyDescent="0.25">
      <c r="K630" s="96"/>
      <c r="L630" s="96"/>
      <c r="M630" s="96"/>
      <c r="N630" s="96"/>
      <c r="O630" s="96"/>
    </row>
    <row r="631" spans="11:15" x14ac:dyDescent="0.25">
      <c r="K631" s="96"/>
      <c r="L631" s="96"/>
      <c r="M631" s="96"/>
      <c r="N631" s="96"/>
      <c r="O631" s="96"/>
    </row>
    <row r="632" spans="11:15" x14ac:dyDescent="0.25">
      <c r="K632" s="96"/>
      <c r="L632" s="96"/>
      <c r="M632" s="96"/>
      <c r="N632" s="96"/>
      <c r="O632" s="96"/>
    </row>
    <row r="633" spans="11:15" x14ac:dyDescent="0.25">
      <c r="K633" s="96"/>
      <c r="L633" s="96"/>
      <c r="M633" s="96"/>
      <c r="N633" s="96"/>
      <c r="O633" s="96"/>
    </row>
    <row r="634" spans="11:15" x14ac:dyDescent="0.25">
      <c r="K634" s="96"/>
      <c r="L634" s="96"/>
      <c r="M634" s="96"/>
      <c r="N634" s="96"/>
      <c r="O634" s="96"/>
    </row>
    <row r="635" spans="11:15" x14ac:dyDescent="0.25">
      <c r="K635" s="96"/>
      <c r="L635" s="96"/>
      <c r="M635" s="96"/>
      <c r="N635" s="96"/>
      <c r="O635" s="96"/>
    </row>
    <row r="636" spans="11:15" x14ac:dyDescent="0.25">
      <c r="K636" s="96"/>
      <c r="L636" s="96"/>
      <c r="M636" s="96"/>
      <c r="N636" s="96"/>
      <c r="O636" s="96"/>
    </row>
    <row r="637" spans="11:15" x14ac:dyDescent="0.25">
      <c r="K637" s="96"/>
      <c r="L637" s="96"/>
      <c r="M637" s="96"/>
      <c r="N637" s="96"/>
      <c r="O637" s="96"/>
    </row>
    <row r="638" spans="11:15" x14ac:dyDescent="0.25">
      <c r="K638" s="96"/>
      <c r="L638" s="96"/>
      <c r="M638" s="96"/>
      <c r="N638" s="96"/>
      <c r="O638" s="96"/>
    </row>
    <row r="639" spans="11:15" x14ac:dyDescent="0.25">
      <c r="K639" s="96"/>
      <c r="L639" s="96"/>
      <c r="M639" s="96"/>
      <c r="N639" s="96"/>
      <c r="O639" s="96"/>
    </row>
    <row r="640" spans="11:15" x14ac:dyDescent="0.25">
      <c r="K640" s="96"/>
      <c r="L640" s="96"/>
      <c r="M640" s="96"/>
      <c r="N640" s="96"/>
      <c r="O640" s="96"/>
    </row>
    <row r="641" spans="11:15" x14ac:dyDescent="0.25">
      <c r="K641" s="96"/>
      <c r="L641" s="96"/>
      <c r="M641" s="96"/>
      <c r="N641" s="96"/>
      <c r="O641" s="96"/>
    </row>
    <row r="642" spans="11:15" x14ac:dyDescent="0.25">
      <c r="K642" s="96"/>
      <c r="L642" s="96"/>
      <c r="M642" s="96"/>
      <c r="N642" s="96"/>
      <c r="O642" s="96"/>
    </row>
    <row r="643" spans="11:15" x14ac:dyDescent="0.25">
      <c r="K643" s="96"/>
      <c r="L643" s="96"/>
      <c r="M643" s="96"/>
      <c r="N643" s="96"/>
      <c r="O643" s="96"/>
    </row>
    <row r="644" spans="11:15" x14ac:dyDescent="0.25">
      <c r="K644" s="96"/>
      <c r="L644" s="96"/>
      <c r="M644" s="96"/>
      <c r="N644" s="96"/>
      <c r="O644" s="96"/>
    </row>
    <row r="645" spans="11:15" x14ac:dyDescent="0.25">
      <c r="K645" s="96"/>
      <c r="L645" s="96"/>
      <c r="M645" s="96"/>
      <c r="N645" s="96"/>
      <c r="O645" s="96"/>
    </row>
    <row r="646" spans="11:15" x14ac:dyDescent="0.25">
      <c r="K646" s="96"/>
      <c r="L646" s="96"/>
      <c r="M646" s="96"/>
      <c r="N646" s="96"/>
      <c r="O646" s="96"/>
    </row>
    <row r="647" spans="11:15" x14ac:dyDescent="0.25">
      <c r="K647" s="96"/>
      <c r="L647" s="96"/>
      <c r="M647" s="96"/>
      <c r="N647" s="96"/>
      <c r="O647" s="96"/>
    </row>
    <row r="648" spans="11:15" x14ac:dyDescent="0.25">
      <c r="K648" s="96"/>
      <c r="L648" s="96"/>
      <c r="M648" s="96"/>
      <c r="N648" s="96"/>
      <c r="O648" s="96"/>
    </row>
    <row r="649" spans="11:15" x14ac:dyDescent="0.25">
      <c r="K649" s="96"/>
      <c r="L649" s="96"/>
      <c r="M649" s="96"/>
      <c r="N649" s="96"/>
      <c r="O649" s="96"/>
    </row>
    <row r="650" spans="11:15" x14ac:dyDescent="0.25">
      <c r="K650" s="96"/>
      <c r="L650" s="96"/>
      <c r="M650" s="96"/>
      <c r="N650" s="96"/>
      <c r="O650" s="96"/>
    </row>
    <row r="651" spans="11:15" x14ac:dyDescent="0.25">
      <c r="K651" s="96"/>
      <c r="L651" s="96"/>
      <c r="M651" s="96"/>
      <c r="N651" s="96"/>
      <c r="O651" s="96"/>
    </row>
    <row r="652" spans="11:15" x14ac:dyDescent="0.25">
      <c r="K652" s="96"/>
      <c r="L652" s="96"/>
      <c r="M652" s="96"/>
      <c r="N652" s="96"/>
      <c r="O652" s="96"/>
    </row>
    <row r="653" spans="11:15" x14ac:dyDescent="0.25">
      <c r="K653" s="96"/>
      <c r="L653" s="96"/>
      <c r="M653" s="96"/>
      <c r="N653" s="96"/>
      <c r="O653" s="96"/>
    </row>
    <row r="654" spans="11:15" x14ac:dyDescent="0.25">
      <c r="K654" s="96"/>
      <c r="L654" s="96"/>
      <c r="M654" s="96"/>
      <c r="N654" s="96"/>
      <c r="O654" s="96"/>
    </row>
    <row r="655" spans="11:15" x14ac:dyDescent="0.25">
      <c r="K655" s="96"/>
      <c r="L655" s="96"/>
      <c r="M655" s="96"/>
      <c r="N655" s="96"/>
      <c r="O655" s="96"/>
    </row>
    <row r="656" spans="11:15" x14ac:dyDescent="0.25">
      <c r="K656" s="96"/>
      <c r="L656" s="96"/>
      <c r="M656" s="96"/>
      <c r="N656" s="96"/>
      <c r="O656" s="96"/>
    </row>
    <row r="657" spans="11:15" x14ac:dyDescent="0.25">
      <c r="K657" s="96"/>
      <c r="L657" s="96"/>
      <c r="M657" s="96"/>
      <c r="N657" s="96"/>
      <c r="O657" s="96"/>
    </row>
    <row r="658" spans="11:15" x14ac:dyDescent="0.25">
      <c r="K658" s="96"/>
      <c r="L658" s="96"/>
      <c r="M658" s="96"/>
      <c r="N658" s="96"/>
      <c r="O658" s="96"/>
    </row>
    <row r="659" spans="11:15" x14ac:dyDescent="0.25">
      <c r="K659" s="96"/>
      <c r="L659" s="96"/>
      <c r="M659" s="96"/>
      <c r="N659" s="96"/>
      <c r="O659" s="96"/>
    </row>
    <row r="660" spans="11:15" x14ac:dyDescent="0.25">
      <c r="K660" s="96"/>
      <c r="L660" s="96"/>
      <c r="M660" s="96"/>
      <c r="N660" s="96"/>
      <c r="O660" s="96"/>
    </row>
    <row r="661" spans="11:15" x14ac:dyDescent="0.25">
      <c r="K661" s="96"/>
      <c r="L661" s="96"/>
      <c r="M661" s="96"/>
      <c r="N661" s="96"/>
      <c r="O661" s="96"/>
    </row>
    <row r="662" spans="11:15" x14ac:dyDescent="0.25">
      <c r="K662" s="96"/>
      <c r="L662" s="96"/>
      <c r="M662" s="96"/>
      <c r="N662" s="96"/>
      <c r="O662" s="96"/>
    </row>
    <row r="663" spans="11:15" x14ac:dyDescent="0.25">
      <c r="K663" s="96"/>
      <c r="L663" s="96"/>
      <c r="M663" s="96"/>
      <c r="N663" s="96"/>
      <c r="O663" s="96"/>
    </row>
    <row r="664" spans="11:15" x14ac:dyDescent="0.25">
      <c r="K664" s="96"/>
      <c r="L664" s="96"/>
      <c r="M664" s="96"/>
      <c r="N664" s="96"/>
      <c r="O664" s="96"/>
    </row>
    <row r="665" spans="11:15" x14ac:dyDescent="0.25">
      <c r="K665" s="96"/>
      <c r="L665" s="96"/>
      <c r="M665" s="96"/>
      <c r="N665" s="96"/>
      <c r="O665" s="96"/>
    </row>
    <row r="666" spans="11:15" x14ac:dyDescent="0.25">
      <c r="K666" s="96"/>
      <c r="L666" s="96"/>
      <c r="M666" s="96"/>
      <c r="N666" s="96"/>
      <c r="O666" s="96"/>
    </row>
    <row r="667" spans="11:15" x14ac:dyDescent="0.25">
      <c r="K667" s="96"/>
      <c r="L667" s="96"/>
      <c r="M667" s="96"/>
      <c r="N667" s="96"/>
      <c r="O667" s="96"/>
    </row>
    <row r="668" spans="11:15" x14ac:dyDescent="0.25">
      <c r="K668" s="96"/>
      <c r="L668" s="96"/>
      <c r="M668" s="96"/>
      <c r="N668" s="96"/>
      <c r="O668" s="96"/>
    </row>
    <row r="669" spans="11:15" x14ac:dyDescent="0.25">
      <c r="K669" s="96"/>
      <c r="L669" s="96"/>
      <c r="M669" s="96"/>
      <c r="N669" s="96"/>
      <c r="O669" s="96"/>
    </row>
    <row r="670" spans="11:15" x14ac:dyDescent="0.25">
      <c r="K670" s="96"/>
      <c r="L670" s="96"/>
      <c r="M670" s="96"/>
      <c r="N670" s="96"/>
      <c r="O670" s="96"/>
    </row>
    <row r="671" spans="11:15" x14ac:dyDescent="0.25">
      <c r="K671" s="96"/>
      <c r="L671" s="96"/>
      <c r="M671" s="96"/>
      <c r="N671" s="96"/>
      <c r="O671" s="96"/>
    </row>
    <row r="672" spans="11:15" x14ac:dyDescent="0.25">
      <c r="K672" s="96"/>
      <c r="L672" s="96"/>
      <c r="M672" s="96"/>
      <c r="N672" s="96"/>
      <c r="O672" s="96"/>
    </row>
    <row r="673" spans="11:15" x14ac:dyDescent="0.25">
      <c r="K673" s="96"/>
      <c r="L673" s="96"/>
      <c r="M673" s="96"/>
      <c r="N673" s="96"/>
      <c r="O673" s="96"/>
    </row>
    <row r="674" spans="11:15" x14ac:dyDescent="0.25">
      <c r="K674" s="96"/>
      <c r="L674" s="96"/>
      <c r="M674" s="96"/>
      <c r="N674" s="96"/>
      <c r="O674" s="96"/>
    </row>
    <row r="675" spans="11:15" x14ac:dyDescent="0.25">
      <c r="K675" s="96"/>
      <c r="L675" s="96"/>
      <c r="M675" s="96"/>
      <c r="N675" s="96"/>
      <c r="O675" s="96"/>
    </row>
    <row r="676" spans="11:15" x14ac:dyDescent="0.25">
      <c r="K676" s="96"/>
      <c r="L676" s="96"/>
      <c r="M676" s="96"/>
      <c r="N676" s="96"/>
      <c r="O676" s="96"/>
    </row>
    <row r="677" spans="11:15" x14ac:dyDescent="0.25">
      <c r="K677" s="96"/>
      <c r="L677" s="96"/>
      <c r="M677" s="96"/>
      <c r="N677" s="96"/>
      <c r="O677" s="96"/>
    </row>
    <row r="678" spans="11:15" x14ac:dyDescent="0.25">
      <c r="K678" s="96"/>
      <c r="L678" s="96"/>
      <c r="M678" s="96"/>
      <c r="N678" s="96"/>
      <c r="O678" s="96"/>
    </row>
    <row r="679" spans="11:15" x14ac:dyDescent="0.25">
      <c r="K679" s="96"/>
      <c r="L679" s="96"/>
      <c r="M679" s="96"/>
      <c r="N679" s="96"/>
      <c r="O679" s="96"/>
    </row>
    <row r="680" spans="11:15" x14ac:dyDescent="0.25">
      <c r="K680" s="96"/>
      <c r="L680" s="96"/>
      <c r="M680" s="96"/>
      <c r="N680" s="96"/>
      <c r="O680" s="96"/>
    </row>
    <row r="681" spans="11:15" x14ac:dyDescent="0.25">
      <c r="K681" s="96"/>
      <c r="L681" s="96"/>
      <c r="M681" s="96"/>
      <c r="N681" s="96"/>
      <c r="O681" s="96"/>
    </row>
    <row r="682" spans="11:15" x14ac:dyDescent="0.25">
      <c r="K682" s="96"/>
      <c r="L682" s="96"/>
      <c r="M682" s="96"/>
      <c r="N682" s="96"/>
      <c r="O682" s="96"/>
    </row>
    <row r="683" spans="11:15" x14ac:dyDescent="0.25">
      <c r="K683" s="96"/>
      <c r="L683" s="96"/>
      <c r="M683" s="96"/>
      <c r="N683" s="96"/>
      <c r="O683" s="96"/>
    </row>
    <row r="684" spans="11:15" x14ac:dyDescent="0.25">
      <c r="K684" s="96"/>
      <c r="L684" s="96"/>
      <c r="M684" s="96"/>
      <c r="N684" s="96"/>
      <c r="O684" s="96"/>
    </row>
    <row r="685" spans="11:15" x14ac:dyDescent="0.25">
      <c r="K685" s="96"/>
      <c r="L685" s="96"/>
      <c r="M685" s="96"/>
      <c r="N685" s="96"/>
      <c r="O685" s="96"/>
    </row>
    <row r="686" spans="11:15" x14ac:dyDescent="0.25">
      <c r="K686" s="96"/>
      <c r="L686" s="96"/>
      <c r="M686" s="96"/>
      <c r="N686" s="96"/>
      <c r="O686" s="96"/>
    </row>
    <row r="687" spans="11:15" x14ac:dyDescent="0.25">
      <c r="K687" s="96"/>
      <c r="L687" s="96"/>
      <c r="M687" s="96"/>
      <c r="N687" s="96"/>
      <c r="O687" s="96"/>
    </row>
    <row r="688" spans="11:15" x14ac:dyDescent="0.25">
      <c r="K688" s="96"/>
      <c r="L688" s="96"/>
      <c r="M688" s="96"/>
      <c r="N688" s="96"/>
      <c r="O688" s="96"/>
    </row>
    <row r="689" spans="11:15" x14ac:dyDescent="0.25">
      <c r="K689" s="96"/>
      <c r="L689" s="96"/>
      <c r="M689" s="96"/>
      <c r="N689" s="96"/>
      <c r="O689" s="96"/>
    </row>
    <row r="690" spans="11:15" x14ac:dyDescent="0.25">
      <c r="K690" s="96"/>
      <c r="L690" s="96"/>
      <c r="M690" s="96"/>
      <c r="N690" s="96"/>
      <c r="O690" s="96"/>
    </row>
    <row r="691" spans="11:15" x14ac:dyDescent="0.25">
      <c r="K691" s="96"/>
      <c r="L691" s="96"/>
      <c r="M691" s="96"/>
      <c r="N691" s="96"/>
      <c r="O691" s="96"/>
    </row>
    <row r="692" spans="11:15" x14ac:dyDescent="0.25">
      <c r="K692" s="96"/>
      <c r="L692" s="96"/>
      <c r="M692" s="96"/>
      <c r="N692" s="96"/>
      <c r="O692" s="96"/>
    </row>
    <row r="693" spans="11:15" x14ac:dyDescent="0.25">
      <c r="K693" s="96"/>
      <c r="L693" s="96"/>
      <c r="M693" s="96"/>
      <c r="N693" s="96"/>
      <c r="O693" s="96"/>
    </row>
    <row r="694" spans="11:15" x14ac:dyDescent="0.25">
      <c r="K694" s="96"/>
      <c r="L694" s="96"/>
      <c r="M694" s="96"/>
      <c r="N694" s="96"/>
      <c r="O694" s="96"/>
    </row>
    <row r="695" spans="11:15" x14ac:dyDescent="0.25">
      <c r="K695" s="96"/>
      <c r="L695" s="96"/>
      <c r="M695" s="96"/>
      <c r="N695" s="96"/>
      <c r="O695" s="96"/>
    </row>
    <row r="696" spans="11:15" x14ac:dyDescent="0.25">
      <c r="K696" s="96"/>
      <c r="L696" s="96"/>
      <c r="M696" s="96"/>
      <c r="N696" s="96"/>
      <c r="O696" s="96"/>
    </row>
    <row r="697" spans="11:15" x14ac:dyDescent="0.25">
      <c r="K697" s="96"/>
      <c r="L697" s="96"/>
      <c r="M697" s="96"/>
      <c r="N697" s="96"/>
      <c r="O697" s="96"/>
    </row>
    <row r="698" spans="11:15" x14ac:dyDescent="0.25">
      <c r="K698" s="96"/>
      <c r="L698" s="96"/>
      <c r="M698" s="96"/>
      <c r="N698" s="96"/>
      <c r="O698" s="96"/>
    </row>
    <row r="699" spans="11:15" x14ac:dyDescent="0.25">
      <c r="K699" s="96"/>
      <c r="L699" s="96"/>
      <c r="M699" s="96"/>
      <c r="N699" s="96"/>
      <c r="O699" s="96"/>
    </row>
    <row r="700" spans="11:15" x14ac:dyDescent="0.25">
      <c r="K700" s="96"/>
      <c r="L700" s="96"/>
      <c r="M700" s="96"/>
      <c r="N700" s="96"/>
      <c r="O700" s="96"/>
    </row>
    <row r="701" spans="11:15" x14ac:dyDescent="0.25">
      <c r="K701" s="96"/>
      <c r="L701" s="96"/>
      <c r="M701" s="96"/>
      <c r="N701" s="96"/>
      <c r="O701" s="96"/>
    </row>
    <row r="702" spans="11:15" x14ac:dyDescent="0.25">
      <c r="K702" s="96"/>
      <c r="L702" s="96"/>
      <c r="M702" s="96"/>
      <c r="N702" s="96"/>
      <c r="O702" s="96"/>
    </row>
    <row r="703" spans="11:15" x14ac:dyDescent="0.25">
      <c r="K703" s="96"/>
      <c r="L703" s="96"/>
      <c r="M703" s="96"/>
      <c r="N703" s="96"/>
      <c r="O703" s="96"/>
    </row>
    <row r="704" spans="11:15" x14ac:dyDescent="0.25">
      <c r="K704" s="96"/>
      <c r="L704" s="96"/>
      <c r="M704" s="96"/>
      <c r="N704" s="96"/>
      <c r="O704" s="96"/>
    </row>
    <row r="705" spans="11:15" x14ac:dyDescent="0.25">
      <c r="K705" s="96"/>
      <c r="L705" s="96"/>
      <c r="M705" s="96"/>
      <c r="N705" s="96"/>
      <c r="O705" s="96"/>
    </row>
    <row r="706" spans="11:15" x14ac:dyDescent="0.25">
      <c r="K706" s="96"/>
      <c r="L706" s="96"/>
      <c r="M706" s="96"/>
      <c r="N706" s="96"/>
      <c r="O706" s="96"/>
    </row>
    <row r="707" spans="11:15" x14ac:dyDescent="0.25">
      <c r="K707" s="96"/>
      <c r="L707" s="96"/>
      <c r="M707" s="96"/>
      <c r="N707" s="96"/>
      <c r="O707" s="96"/>
    </row>
    <row r="708" spans="11:15" x14ac:dyDescent="0.25">
      <c r="K708" s="96"/>
      <c r="L708" s="96"/>
      <c r="M708" s="96"/>
      <c r="N708" s="96"/>
      <c r="O708" s="96"/>
    </row>
    <row r="709" spans="11:15" x14ac:dyDescent="0.25">
      <c r="K709" s="96"/>
      <c r="L709" s="96"/>
      <c r="M709" s="96"/>
      <c r="N709" s="96"/>
      <c r="O709" s="96"/>
    </row>
    <row r="710" spans="11:15" x14ac:dyDescent="0.25">
      <c r="K710" s="96"/>
      <c r="L710" s="96"/>
      <c r="M710" s="96"/>
      <c r="N710" s="96"/>
      <c r="O710" s="96"/>
    </row>
    <row r="711" spans="11:15" x14ac:dyDescent="0.25">
      <c r="K711" s="96"/>
      <c r="L711" s="96"/>
      <c r="M711" s="96"/>
      <c r="N711" s="96"/>
      <c r="O711" s="96"/>
    </row>
    <row r="712" spans="11:15" x14ac:dyDescent="0.25">
      <c r="K712" s="96"/>
      <c r="L712" s="96"/>
      <c r="M712" s="96"/>
      <c r="N712" s="96"/>
      <c r="O712" s="96"/>
    </row>
    <row r="713" spans="11:15" x14ac:dyDescent="0.25">
      <c r="K713" s="96"/>
      <c r="L713" s="96"/>
      <c r="M713" s="96"/>
      <c r="N713" s="96"/>
      <c r="O713" s="96"/>
    </row>
    <row r="714" spans="11:15" x14ac:dyDescent="0.25">
      <c r="K714" s="96"/>
      <c r="L714" s="96"/>
      <c r="M714" s="96"/>
      <c r="N714" s="96"/>
      <c r="O714" s="96"/>
    </row>
    <row r="715" spans="11:15" x14ac:dyDescent="0.25">
      <c r="K715" s="96"/>
      <c r="L715" s="96"/>
      <c r="M715" s="96"/>
      <c r="N715" s="96"/>
      <c r="O715" s="96"/>
    </row>
    <row r="716" spans="11:15" x14ac:dyDescent="0.25">
      <c r="K716" s="96"/>
      <c r="L716" s="96"/>
      <c r="M716" s="96"/>
      <c r="N716" s="96"/>
      <c r="O716" s="96"/>
    </row>
    <row r="717" spans="11:15" x14ac:dyDescent="0.25">
      <c r="K717" s="96"/>
      <c r="L717" s="96"/>
      <c r="M717" s="96"/>
      <c r="N717" s="96"/>
      <c r="O717" s="96"/>
    </row>
    <row r="718" spans="11:15" x14ac:dyDescent="0.25">
      <c r="K718" s="96"/>
      <c r="L718" s="96"/>
      <c r="M718" s="96"/>
      <c r="N718" s="96"/>
      <c r="O718" s="96"/>
    </row>
    <row r="719" spans="11:15" x14ac:dyDescent="0.25">
      <c r="K719" s="96"/>
      <c r="L719" s="96"/>
      <c r="M719" s="96"/>
      <c r="N719" s="96"/>
      <c r="O719" s="96"/>
    </row>
    <row r="720" spans="11:15" x14ac:dyDescent="0.25">
      <c r="K720" s="96"/>
      <c r="L720" s="96"/>
      <c r="M720" s="96"/>
      <c r="N720" s="96"/>
      <c r="O720" s="96"/>
    </row>
    <row r="721" spans="11:15" x14ac:dyDescent="0.25">
      <c r="K721" s="96"/>
      <c r="L721" s="96"/>
      <c r="M721" s="96"/>
      <c r="N721" s="96"/>
      <c r="O721" s="96"/>
    </row>
    <row r="722" spans="11:15" x14ac:dyDescent="0.25">
      <c r="K722" s="96"/>
      <c r="L722" s="96"/>
      <c r="M722" s="96"/>
      <c r="N722" s="96"/>
      <c r="O722" s="96"/>
    </row>
    <row r="723" spans="11:15" x14ac:dyDescent="0.25">
      <c r="K723" s="96"/>
      <c r="L723" s="96"/>
      <c r="M723" s="96"/>
      <c r="N723" s="96"/>
      <c r="O723" s="96"/>
    </row>
    <row r="724" spans="11:15" x14ac:dyDescent="0.25">
      <c r="K724" s="96"/>
      <c r="L724" s="96"/>
      <c r="M724" s="96"/>
      <c r="N724" s="96"/>
      <c r="O724" s="96"/>
    </row>
    <row r="725" spans="11:15" x14ac:dyDescent="0.25">
      <c r="K725" s="96"/>
      <c r="L725" s="96"/>
      <c r="M725" s="96"/>
      <c r="N725" s="96"/>
      <c r="O725" s="96"/>
    </row>
    <row r="726" spans="11:15" x14ac:dyDescent="0.25">
      <c r="K726" s="96"/>
      <c r="L726" s="96"/>
      <c r="M726" s="96"/>
      <c r="N726" s="96"/>
      <c r="O726" s="96"/>
    </row>
    <row r="727" spans="11:15" x14ac:dyDescent="0.25">
      <c r="K727" s="96"/>
      <c r="L727" s="96"/>
      <c r="M727" s="96"/>
      <c r="N727" s="96"/>
      <c r="O727" s="96"/>
    </row>
    <row r="728" spans="11:15" x14ac:dyDescent="0.25">
      <c r="K728" s="96"/>
      <c r="L728" s="96"/>
      <c r="M728" s="96"/>
      <c r="N728" s="96"/>
      <c r="O728" s="96"/>
    </row>
    <row r="729" spans="11:15" x14ac:dyDescent="0.25">
      <c r="K729" s="96"/>
      <c r="L729" s="96"/>
      <c r="M729" s="96"/>
      <c r="N729" s="96"/>
      <c r="O729" s="96"/>
    </row>
    <row r="730" spans="11:15" x14ac:dyDescent="0.25">
      <c r="K730" s="96"/>
      <c r="L730" s="96"/>
      <c r="M730" s="96"/>
      <c r="N730" s="96"/>
      <c r="O730" s="96"/>
    </row>
    <row r="731" spans="11:15" x14ac:dyDescent="0.25">
      <c r="K731" s="96"/>
      <c r="L731" s="96"/>
      <c r="M731" s="96"/>
      <c r="N731" s="96"/>
      <c r="O731" s="96"/>
    </row>
    <row r="732" spans="11:15" x14ac:dyDescent="0.25">
      <c r="K732" s="96"/>
      <c r="L732" s="96"/>
      <c r="M732" s="96"/>
      <c r="N732" s="96"/>
      <c r="O732" s="96"/>
    </row>
    <row r="733" spans="11:15" x14ac:dyDescent="0.25">
      <c r="K733" s="96"/>
      <c r="L733" s="96"/>
      <c r="M733" s="96"/>
      <c r="N733" s="96"/>
      <c r="O733" s="96"/>
    </row>
    <row r="734" spans="11:15" x14ac:dyDescent="0.25">
      <c r="K734" s="96"/>
      <c r="L734" s="96"/>
      <c r="M734" s="96"/>
      <c r="N734" s="96"/>
      <c r="O734" s="96"/>
    </row>
    <row r="735" spans="11:15" x14ac:dyDescent="0.25">
      <c r="K735" s="96"/>
      <c r="L735" s="96"/>
      <c r="M735" s="96"/>
      <c r="N735" s="96"/>
      <c r="O735" s="96"/>
    </row>
    <row r="736" spans="11:15" x14ac:dyDescent="0.25">
      <c r="K736" s="96"/>
      <c r="L736" s="96"/>
      <c r="M736" s="96"/>
      <c r="N736" s="96"/>
      <c r="O736" s="96"/>
    </row>
    <row r="737" spans="11:15" x14ac:dyDescent="0.25">
      <c r="K737" s="96"/>
      <c r="L737" s="96"/>
      <c r="M737" s="96"/>
      <c r="N737" s="96"/>
      <c r="O737" s="96"/>
    </row>
    <row r="738" spans="11:15" x14ac:dyDescent="0.25">
      <c r="K738" s="96"/>
      <c r="L738" s="96"/>
      <c r="M738" s="96"/>
      <c r="N738" s="96"/>
      <c r="O738" s="96"/>
    </row>
    <row r="739" spans="11:15" x14ac:dyDescent="0.25">
      <c r="K739" s="96"/>
      <c r="L739" s="96"/>
      <c r="M739" s="96"/>
      <c r="N739" s="96"/>
      <c r="O739" s="96"/>
    </row>
    <row r="740" spans="11:15" x14ac:dyDescent="0.25">
      <c r="K740" s="96"/>
      <c r="L740" s="96"/>
      <c r="M740" s="96"/>
      <c r="N740" s="96"/>
      <c r="O740" s="96"/>
    </row>
    <row r="741" spans="11:15" x14ac:dyDescent="0.25">
      <c r="K741" s="96"/>
      <c r="L741" s="96"/>
      <c r="M741" s="96"/>
      <c r="N741" s="96"/>
      <c r="O741" s="96"/>
    </row>
    <row r="742" spans="11:15" x14ac:dyDescent="0.25">
      <c r="K742" s="96"/>
      <c r="L742" s="96"/>
      <c r="M742" s="96"/>
      <c r="N742" s="96"/>
      <c r="O742" s="96"/>
    </row>
    <row r="743" spans="11:15" x14ac:dyDescent="0.25">
      <c r="K743" s="96"/>
      <c r="L743" s="96"/>
      <c r="M743" s="96"/>
      <c r="N743" s="96"/>
      <c r="O743" s="96"/>
    </row>
    <row r="744" spans="11:15" x14ac:dyDescent="0.25">
      <c r="K744" s="96"/>
      <c r="L744" s="96"/>
      <c r="M744" s="96"/>
      <c r="N744" s="96"/>
      <c r="O744" s="96"/>
    </row>
    <row r="745" spans="11:15" x14ac:dyDescent="0.25">
      <c r="K745" s="96"/>
      <c r="L745" s="96"/>
      <c r="M745" s="96"/>
      <c r="N745" s="96"/>
      <c r="O745" s="96"/>
    </row>
    <row r="746" spans="11:15" x14ac:dyDescent="0.25">
      <c r="K746" s="96"/>
      <c r="L746" s="96"/>
      <c r="M746" s="96"/>
      <c r="N746" s="96"/>
      <c r="O746" s="96"/>
    </row>
    <row r="747" spans="11:15" x14ac:dyDescent="0.25">
      <c r="K747" s="96"/>
      <c r="L747" s="96"/>
      <c r="M747" s="96"/>
      <c r="N747" s="96"/>
      <c r="O747" s="96"/>
    </row>
    <row r="748" spans="11:15" x14ac:dyDescent="0.25">
      <c r="K748" s="96"/>
      <c r="L748" s="96"/>
      <c r="M748" s="96"/>
      <c r="N748" s="96"/>
      <c r="O748" s="96"/>
    </row>
    <row r="749" spans="11:15" x14ac:dyDescent="0.25">
      <c r="K749" s="96"/>
      <c r="L749" s="96"/>
      <c r="M749" s="96"/>
      <c r="N749" s="96"/>
      <c r="O749" s="96"/>
    </row>
    <row r="750" spans="11:15" x14ac:dyDescent="0.25">
      <c r="K750" s="96"/>
      <c r="L750" s="96"/>
      <c r="M750" s="96"/>
      <c r="N750" s="96"/>
      <c r="O750" s="96"/>
    </row>
    <row r="751" spans="11:15" x14ac:dyDescent="0.25">
      <c r="K751" s="96"/>
      <c r="L751" s="96"/>
      <c r="M751" s="96"/>
      <c r="N751" s="96"/>
      <c r="O751" s="96"/>
    </row>
    <row r="752" spans="11:15" x14ac:dyDescent="0.25">
      <c r="K752" s="96"/>
      <c r="L752" s="96"/>
      <c r="M752" s="96"/>
      <c r="N752" s="96"/>
      <c r="O752" s="96"/>
    </row>
    <row r="753" spans="11:15" x14ac:dyDescent="0.25">
      <c r="K753" s="96"/>
      <c r="L753" s="96"/>
      <c r="M753" s="96"/>
      <c r="N753" s="96"/>
      <c r="O753" s="96"/>
    </row>
    <row r="754" spans="11:15" x14ac:dyDescent="0.25">
      <c r="K754" s="96"/>
      <c r="L754" s="96"/>
      <c r="M754" s="96"/>
      <c r="N754" s="96"/>
      <c r="O754" s="96"/>
    </row>
    <row r="755" spans="11:15" x14ac:dyDescent="0.25">
      <c r="K755" s="96"/>
      <c r="L755" s="96"/>
      <c r="M755" s="96"/>
      <c r="N755" s="96"/>
      <c r="O755" s="96"/>
    </row>
    <row r="756" spans="11:15" x14ac:dyDescent="0.25">
      <c r="K756" s="96"/>
      <c r="L756" s="96"/>
      <c r="M756" s="96"/>
      <c r="N756" s="96"/>
      <c r="O756" s="96"/>
    </row>
    <row r="757" spans="11:15" x14ac:dyDescent="0.25">
      <c r="K757" s="96"/>
      <c r="L757" s="96"/>
      <c r="M757" s="96"/>
      <c r="N757" s="96"/>
      <c r="O757" s="96"/>
    </row>
    <row r="758" spans="11:15" x14ac:dyDescent="0.25">
      <c r="K758" s="96"/>
      <c r="L758" s="96"/>
      <c r="M758" s="96"/>
      <c r="N758" s="96"/>
      <c r="O758" s="96"/>
    </row>
    <row r="759" spans="11:15" x14ac:dyDescent="0.25">
      <c r="K759" s="96"/>
      <c r="L759" s="96"/>
      <c r="M759" s="96"/>
      <c r="N759" s="96"/>
      <c r="O759" s="96"/>
    </row>
    <row r="760" spans="11:15" x14ac:dyDescent="0.25">
      <c r="K760" s="96"/>
      <c r="L760" s="96"/>
      <c r="M760" s="96"/>
      <c r="N760" s="96"/>
      <c r="O760" s="96"/>
    </row>
    <row r="761" spans="11:15" x14ac:dyDescent="0.25">
      <c r="K761" s="96"/>
      <c r="L761" s="96"/>
      <c r="M761" s="96"/>
      <c r="N761" s="96"/>
      <c r="O761" s="96"/>
    </row>
    <row r="762" spans="11:15" x14ac:dyDescent="0.25">
      <c r="K762" s="96"/>
      <c r="L762" s="96"/>
      <c r="M762" s="96"/>
      <c r="N762" s="96"/>
      <c r="O762" s="96"/>
    </row>
    <row r="763" spans="11:15" x14ac:dyDescent="0.25">
      <c r="K763" s="96"/>
      <c r="L763" s="96"/>
      <c r="M763" s="96"/>
      <c r="N763" s="96"/>
      <c r="O763" s="96"/>
    </row>
    <row r="764" spans="11:15" x14ac:dyDescent="0.25">
      <c r="K764" s="96"/>
      <c r="L764" s="96"/>
      <c r="M764" s="96"/>
      <c r="N764" s="96"/>
      <c r="O764" s="96"/>
    </row>
    <row r="765" spans="11:15" x14ac:dyDescent="0.25">
      <c r="K765" s="96"/>
      <c r="L765" s="96"/>
      <c r="M765" s="96"/>
      <c r="N765" s="96"/>
      <c r="O765" s="96"/>
    </row>
    <row r="766" spans="11:15" x14ac:dyDescent="0.25">
      <c r="K766" s="96"/>
      <c r="L766" s="96"/>
      <c r="M766" s="96"/>
      <c r="N766" s="96"/>
      <c r="O766" s="96"/>
    </row>
    <row r="767" spans="11:15" x14ac:dyDescent="0.25">
      <c r="K767" s="96"/>
      <c r="L767" s="96"/>
      <c r="M767" s="96"/>
      <c r="N767" s="96"/>
      <c r="O767" s="96"/>
    </row>
    <row r="768" spans="11:15" x14ac:dyDescent="0.25">
      <c r="K768" s="96"/>
      <c r="L768" s="96"/>
      <c r="M768" s="96"/>
      <c r="N768" s="96"/>
      <c r="O768" s="96"/>
    </row>
    <row r="769" spans="11:15" x14ac:dyDescent="0.25">
      <c r="K769" s="96"/>
      <c r="L769" s="96"/>
      <c r="M769" s="96"/>
      <c r="N769" s="96"/>
      <c r="O769" s="96"/>
    </row>
    <row r="770" spans="11:15" x14ac:dyDescent="0.25">
      <c r="K770" s="96"/>
      <c r="L770" s="96"/>
      <c r="M770" s="96"/>
      <c r="N770" s="96"/>
      <c r="O770" s="96"/>
    </row>
    <row r="771" spans="11:15" x14ac:dyDescent="0.25">
      <c r="K771" s="96"/>
      <c r="L771" s="96"/>
      <c r="M771" s="96"/>
      <c r="N771" s="96"/>
      <c r="O771" s="96"/>
    </row>
    <row r="772" spans="11:15" x14ac:dyDescent="0.25">
      <c r="K772" s="96"/>
      <c r="L772" s="96"/>
      <c r="M772" s="96"/>
      <c r="N772" s="96"/>
      <c r="O772" s="96"/>
    </row>
    <row r="773" spans="11:15" x14ac:dyDescent="0.25">
      <c r="K773" s="96"/>
      <c r="L773" s="96"/>
      <c r="M773" s="96"/>
      <c r="N773" s="96"/>
      <c r="O773" s="96"/>
    </row>
    <row r="774" spans="11:15" x14ac:dyDescent="0.25">
      <c r="K774" s="96"/>
      <c r="L774" s="96"/>
      <c r="M774" s="96"/>
      <c r="N774" s="96"/>
      <c r="O774" s="96"/>
    </row>
    <row r="775" spans="11:15" x14ac:dyDescent="0.25">
      <c r="K775" s="96"/>
      <c r="L775" s="96"/>
      <c r="M775" s="96"/>
      <c r="N775" s="96"/>
      <c r="O775" s="96"/>
    </row>
    <row r="776" spans="11:15" x14ac:dyDescent="0.25">
      <c r="K776" s="96"/>
      <c r="L776" s="96"/>
      <c r="M776" s="96"/>
      <c r="N776" s="96"/>
      <c r="O776" s="96"/>
    </row>
    <row r="777" spans="11:15" x14ac:dyDescent="0.25">
      <c r="K777" s="96"/>
      <c r="L777" s="96"/>
      <c r="M777" s="96"/>
      <c r="N777" s="96"/>
      <c r="O777" s="96"/>
    </row>
    <row r="778" spans="11:15" x14ac:dyDescent="0.25">
      <c r="K778" s="96"/>
      <c r="L778" s="96"/>
      <c r="M778" s="96"/>
      <c r="N778" s="96"/>
      <c r="O778" s="96"/>
    </row>
    <row r="779" spans="11:15" x14ac:dyDescent="0.25">
      <c r="K779" s="96"/>
      <c r="L779" s="96"/>
      <c r="M779" s="96"/>
      <c r="N779" s="96"/>
      <c r="O779" s="96"/>
    </row>
    <row r="780" spans="11:15" x14ac:dyDescent="0.25">
      <c r="K780" s="96"/>
      <c r="L780" s="96"/>
      <c r="M780" s="96"/>
      <c r="N780" s="96"/>
      <c r="O780" s="96"/>
    </row>
    <row r="781" spans="11:15" x14ac:dyDescent="0.25">
      <c r="K781" s="96"/>
      <c r="L781" s="96"/>
      <c r="M781" s="96"/>
      <c r="N781" s="96"/>
      <c r="O781" s="96"/>
    </row>
    <row r="782" spans="11:15" x14ac:dyDescent="0.25">
      <c r="K782" s="96"/>
      <c r="L782" s="96"/>
      <c r="M782" s="96"/>
      <c r="N782" s="96"/>
      <c r="O782" s="96"/>
    </row>
    <row r="783" spans="11:15" x14ac:dyDescent="0.25">
      <c r="K783" s="96"/>
      <c r="L783" s="96"/>
      <c r="M783" s="96"/>
      <c r="N783" s="96"/>
      <c r="O783" s="96"/>
    </row>
    <row r="784" spans="11:15" x14ac:dyDescent="0.25">
      <c r="K784" s="96"/>
      <c r="L784" s="96"/>
      <c r="M784" s="96"/>
      <c r="N784" s="96"/>
      <c r="O784" s="96"/>
    </row>
    <row r="785" spans="11:15" x14ac:dyDescent="0.25">
      <c r="K785" s="96"/>
      <c r="L785" s="96"/>
      <c r="M785" s="96"/>
      <c r="N785" s="96"/>
      <c r="O785" s="96"/>
    </row>
    <row r="786" spans="11:15" x14ac:dyDescent="0.25">
      <c r="K786" s="96"/>
      <c r="L786" s="96"/>
      <c r="M786" s="96"/>
      <c r="N786" s="96"/>
      <c r="O786" s="96"/>
    </row>
    <row r="787" spans="11:15" x14ac:dyDescent="0.25">
      <c r="K787" s="96"/>
      <c r="L787" s="96"/>
      <c r="M787" s="96"/>
      <c r="N787" s="96"/>
      <c r="O787" s="96"/>
    </row>
    <row r="788" spans="11:15" x14ac:dyDescent="0.25">
      <c r="K788" s="96"/>
      <c r="L788" s="96"/>
      <c r="M788" s="96"/>
      <c r="N788" s="96"/>
      <c r="O788" s="96"/>
    </row>
    <row r="789" spans="11:15" x14ac:dyDescent="0.25">
      <c r="K789" s="96"/>
      <c r="L789" s="96"/>
      <c r="M789" s="96"/>
      <c r="N789" s="96"/>
      <c r="O789" s="96"/>
    </row>
    <row r="790" spans="11:15" x14ac:dyDescent="0.25">
      <c r="K790" s="96"/>
      <c r="L790" s="96"/>
      <c r="M790" s="96"/>
      <c r="N790" s="96"/>
      <c r="O790" s="96"/>
    </row>
    <row r="791" spans="11:15" x14ac:dyDescent="0.25">
      <c r="K791" s="96"/>
      <c r="L791" s="96"/>
      <c r="M791" s="96"/>
      <c r="N791" s="96"/>
      <c r="O791" s="96"/>
    </row>
    <row r="792" spans="11:15" x14ac:dyDescent="0.25">
      <c r="K792" s="96"/>
      <c r="L792" s="96"/>
      <c r="M792" s="96"/>
      <c r="N792" s="96"/>
      <c r="O792" s="96"/>
    </row>
    <row r="793" spans="11:15" x14ac:dyDescent="0.25">
      <c r="K793" s="96"/>
      <c r="L793" s="96"/>
      <c r="M793" s="96"/>
      <c r="N793" s="96"/>
      <c r="O793" s="96"/>
    </row>
    <row r="794" spans="11:15" x14ac:dyDescent="0.25">
      <c r="K794" s="96"/>
      <c r="L794" s="96"/>
      <c r="M794" s="96"/>
      <c r="N794" s="96"/>
      <c r="O794" s="96"/>
    </row>
    <row r="795" spans="11:15" x14ac:dyDescent="0.25">
      <c r="K795" s="96"/>
      <c r="L795" s="96"/>
      <c r="M795" s="96"/>
      <c r="N795" s="96"/>
      <c r="O795" s="96"/>
    </row>
    <row r="796" spans="11:15" x14ac:dyDescent="0.25">
      <c r="K796" s="96"/>
      <c r="L796" s="96"/>
      <c r="M796" s="96"/>
      <c r="N796" s="96"/>
      <c r="O796" s="96"/>
    </row>
    <row r="797" spans="11:15" x14ac:dyDescent="0.25">
      <c r="K797" s="96"/>
      <c r="L797" s="96"/>
      <c r="M797" s="96"/>
      <c r="N797" s="96"/>
      <c r="O797" s="96"/>
    </row>
    <row r="798" spans="11:15" x14ac:dyDescent="0.25">
      <c r="K798" s="96"/>
      <c r="L798" s="96"/>
      <c r="M798" s="96"/>
      <c r="N798" s="96"/>
      <c r="O798" s="96"/>
    </row>
    <row r="799" spans="11:15" x14ac:dyDescent="0.25">
      <c r="K799" s="96"/>
      <c r="L799" s="96"/>
      <c r="M799" s="96"/>
      <c r="N799" s="96"/>
      <c r="O799" s="96"/>
    </row>
    <row r="800" spans="11:15" x14ac:dyDescent="0.25">
      <c r="K800" s="96"/>
      <c r="L800" s="96"/>
      <c r="M800" s="96"/>
      <c r="N800" s="96"/>
      <c r="O800" s="96"/>
    </row>
    <row r="801" spans="11:15" x14ac:dyDescent="0.25">
      <c r="K801" s="96"/>
      <c r="L801" s="96"/>
      <c r="M801" s="96"/>
      <c r="N801" s="96"/>
      <c r="O801" s="96"/>
    </row>
    <row r="802" spans="11:15" x14ac:dyDescent="0.25">
      <c r="K802" s="96"/>
      <c r="L802" s="96"/>
      <c r="M802" s="96"/>
      <c r="N802" s="96"/>
      <c r="O802" s="96"/>
    </row>
    <row r="803" spans="11:15" x14ac:dyDescent="0.25">
      <c r="K803" s="96"/>
      <c r="L803" s="96"/>
      <c r="M803" s="96"/>
      <c r="N803" s="96"/>
      <c r="O803" s="96"/>
    </row>
    <row r="804" spans="11:15" x14ac:dyDescent="0.25">
      <c r="K804" s="96"/>
      <c r="L804" s="96"/>
      <c r="M804" s="96"/>
      <c r="N804" s="96"/>
      <c r="O804" s="96"/>
    </row>
    <row r="805" spans="11:15" x14ac:dyDescent="0.25">
      <c r="K805" s="96"/>
      <c r="L805" s="96"/>
      <c r="M805" s="96"/>
      <c r="N805" s="96"/>
      <c r="O805" s="96"/>
    </row>
    <row r="806" spans="11:15" x14ac:dyDescent="0.25">
      <c r="K806" s="96"/>
      <c r="L806" s="96"/>
      <c r="M806" s="96"/>
      <c r="N806" s="96"/>
      <c r="O806" s="96"/>
    </row>
    <row r="807" spans="11:15" x14ac:dyDescent="0.25">
      <c r="K807" s="96"/>
      <c r="L807" s="96"/>
      <c r="M807" s="96"/>
      <c r="N807" s="96"/>
      <c r="O807" s="96"/>
    </row>
    <row r="808" spans="11:15" x14ac:dyDescent="0.25">
      <c r="K808" s="96"/>
      <c r="L808" s="96"/>
      <c r="M808" s="96"/>
      <c r="N808" s="96"/>
      <c r="O808" s="96"/>
    </row>
    <row r="809" spans="11:15" x14ac:dyDescent="0.25">
      <c r="K809" s="96"/>
      <c r="L809" s="96"/>
      <c r="M809" s="96"/>
      <c r="N809" s="96"/>
      <c r="O809" s="96"/>
    </row>
    <row r="810" spans="11:15" x14ac:dyDescent="0.25">
      <c r="K810" s="96"/>
      <c r="L810" s="96"/>
      <c r="M810" s="96"/>
      <c r="N810" s="96"/>
      <c r="O810" s="96"/>
    </row>
    <row r="811" spans="11:15" x14ac:dyDescent="0.25">
      <c r="K811" s="96"/>
      <c r="L811" s="96"/>
      <c r="M811" s="96"/>
      <c r="N811" s="96"/>
      <c r="O811" s="96"/>
    </row>
    <row r="812" spans="11:15" x14ac:dyDescent="0.25">
      <c r="K812" s="96"/>
      <c r="L812" s="96"/>
      <c r="M812" s="96"/>
      <c r="N812" s="96"/>
      <c r="O812" s="96"/>
    </row>
    <row r="813" spans="11:15" x14ac:dyDescent="0.25">
      <c r="K813" s="96"/>
      <c r="L813" s="96"/>
      <c r="M813" s="96"/>
      <c r="N813" s="96"/>
      <c r="O813" s="96"/>
    </row>
    <row r="814" spans="11:15" x14ac:dyDescent="0.25">
      <c r="K814" s="96"/>
      <c r="L814" s="96"/>
      <c r="M814" s="96"/>
      <c r="N814" s="96"/>
      <c r="O814" s="96"/>
    </row>
    <row r="815" spans="11:15" x14ac:dyDescent="0.25">
      <c r="K815" s="96"/>
      <c r="L815" s="96"/>
      <c r="M815" s="96"/>
      <c r="N815" s="96"/>
      <c r="O815" s="96"/>
    </row>
    <row r="816" spans="11:15" x14ac:dyDescent="0.25">
      <c r="K816" s="96"/>
      <c r="L816" s="96"/>
      <c r="M816" s="96"/>
      <c r="N816" s="96"/>
      <c r="O816" s="96"/>
    </row>
    <row r="817" spans="11:15" x14ac:dyDescent="0.25">
      <c r="K817" s="96"/>
      <c r="L817" s="96"/>
      <c r="M817" s="96"/>
      <c r="N817" s="96"/>
      <c r="O817" s="96"/>
    </row>
    <row r="818" spans="11:15" x14ac:dyDescent="0.25">
      <c r="K818" s="96"/>
      <c r="L818" s="96"/>
      <c r="M818" s="96"/>
      <c r="N818" s="96"/>
      <c r="O818" s="96"/>
    </row>
    <row r="819" spans="11:15" x14ac:dyDescent="0.25">
      <c r="K819" s="96"/>
      <c r="L819" s="96"/>
      <c r="M819" s="96"/>
      <c r="N819" s="96"/>
      <c r="O819" s="96"/>
    </row>
    <row r="820" spans="11:15" x14ac:dyDescent="0.25">
      <c r="K820" s="96"/>
      <c r="L820" s="96"/>
      <c r="M820" s="96"/>
      <c r="N820" s="96"/>
      <c r="O820" s="96"/>
    </row>
    <row r="821" spans="11:15" x14ac:dyDescent="0.25">
      <c r="K821" s="96"/>
      <c r="L821" s="96"/>
      <c r="M821" s="96"/>
      <c r="N821" s="96"/>
      <c r="O821" s="96"/>
    </row>
    <row r="822" spans="11:15" x14ac:dyDescent="0.25">
      <c r="K822" s="96"/>
      <c r="L822" s="96"/>
      <c r="M822" s="96"/>
      <c r="N822" s="96"/>
      <c r="O822" s="96"/>
    </row>
    <row r="823" spans="11:15" x14ac:dyDescent="0.25">
      <c r="K823" s="96"/>
      <c r="L823" s="96"/>
      <c r="M823" s="96"/>
      <c r="N823" s="96"/>
      <c r="O823" s="96"/>
    </row>
    <row r="824" spans="11:15" x14ac:dyDescent="0.25">
      <c r="K824" s="96"/>
      <c r="L824" s="96"/>
      <c r="M824" s="96"/>
      <c r="N824" s="96"/>
      <c r="O824" s="96"/>
    </row>
    <row r="825" spans="11:15" x14ac:dyDescent="0.25">
      <c r="K825" s="96"/>
      <c r="L825" s="96"/>
      <c r="M825" s="96"/>
      <c r="N825" s="96"/>
      <c r="O825" s="96"/>
    </row>
    <row r="826" spans="11:15" x14ac:dyDescent="0.25">
      <c r="K826" s="96"/>
      <c r="L826" s="96"/>
      <c r="M826" s="96"/>
      <c r="N826" s="96"/>
      <c r="O826" s="96"/>
    </row>
    <row r="827" spans="11:15" x14ac:dyDescent="0.25">
      <c r="K827" s="96"/>
      <c r="L827" s="96"/>
      <c r="M827" s="96"/>
      <c r="N827" s="96"/>
      <c r="O827" s="96"/>
    </row>
    <row r="828" spans="11:15" x14ac:dyDescent="0.25">
      <c r="K828" s="96"/>
      <c r="L828" s="96"/>
      <c r="M828" s="96"/>
      <c r="N828" s="96"/>
      <c r="O828" s="96"/>
    </row>
    <row r="829" spans="11:15" x14ac:dyDescent="0.25">
      <c r="K829" s="96"/>
      <c r="L829" s="96"/>
      <c r="M829" s="96"/>
      <c r="N829" s="96"/>
      <c r="O829" s="96"/>
    </row>
    <row r="830" spans="11:15" x14ac:dyDescent="0.25">
      <c r="K830" s="96"/>
      <c r="L830" s="96"/>
      <c r="M830" s="96"/>
      <c r="N830" s="96"/>
      <c r="O830" s="96"/>
    </row>
    <row r="831" spans="11:15" x14ac:dyDescent="0.25">
      <c r="K831" s="96"/>
      <c r="L831" s="96"/>
      <c r="M831" s="96"/>
      <c r="N831" s="96"/>
      <c r="O831" s="96"/>
    </row>
    <row r="832" spans="11:15" x14ac:dyDescent="0.25">
      <c r="K832" s="96"/>
      <c r="L832" s="96"/>
      <c r="M832" s="96"/>
      <c r="N832" s="96"/>
      <c r="O832" s="96"/>
    </row>
    <row r="833" spans="11:15" x14ac:dyDescent="0.25">
      <c r="K833" s="96"/>
      <c r="L833" s="96"/>
      <c r="M833" s="96"/>
      <c r="N833" s="96"/>
      <c r="O833" s="96"/>
    </row>
    <row r="834" spans="11:15" x14ac:dyDescent="0.25">
      <c r="K834" s="96"/>
      <c r="L834" s="96"/>
      <c r="M834" s="96"/>
      <c r="N834" s="96"/>
      <c r="O834" s="96"/>
    </row>
    <row r="835" spans="11:15" x14ac:dyDescent="0.25">
      <c r="K835" s="96"/>
      <c r="L835" s="96"/>
      <c r="M835" s="96"/>
      <c r="N835" s="96"/>
      <c r="O835" s="96"/>
    </row>
    <row r="836" spans="11:15" x14ac:dyDescent="0.25">
      <c r="K836" s="96"/>
      <c r="L836" s="96"/>
      <c r="M836" s="96"/>
      <c r="N836" s="96"/>
      <c r="O836" s="96"/>
    </row>
    <row r="837" spans="11:15" x14ac:dyDescent="0.25">
      <c r="K837" s="96"/>
      <c r="L837" s="96"/>
      <c r="M837" s="96"/>
      <c r="N837" s="96"/>
      <c r="O837" s="96"/>
    </row>
    <row r="838" spans="11:15" x14ac:dyDescent="0.25">
      <c r="K838" s="96"/>
      <c r="L838" s="96"/>
      <c r="M838" s="96"/>
      <c r="N838" s="96"/>
      <c r="O838" s="96"/>
    </row>
    <row r="839" spans="11:15" x14ac:dyDescent="0.25">
      <c r="K839" s="96"/>
      <c r="L839" s="96"/>
      <c r="M839" s="96"/>
      <c r="N839" s="96"/>
      <c r="O839" s="96"/>
    </row>
    <row r="840" spans="11:15" x14ac:dyDescent="0.25">
      <c r="K840" s="96"/>
      <c r="L840" s="96"/>
      <c r="M840" s="96"/>
      <c r="N840" s="96"/>
      <c r="O840" s="96"/>
    </row>
    <row r="841" spans="11:15" x14ac:dyDescent="0.25">
      <c r="K841" s="96"/>
      <c r="L841" s="96"/>
      <c r="M841" s="96"/>
      <c r="N841" s="96"/>
      <c r="O841" s="96"/>
    </row>
    <row r="842" spans="11:15" x14ac:dyDescent="0.25">
      <c r="K842" s="96"/>
      <c r="L842" s="96"/>
      <c r="M842" s="96"/>
      <c r="N842" s="96"/>
      <c r="O842" s="96"/>
    </row>
    <row r="843" spans="11:15" x14ac:dyDescent="0.25">
      <c r="K843" s="96"/>
      <c r="L843" s="96"/>
      <c r="M843" s="96"/>
      <c r="N843" s="96"/>
      <c r="O843" s="96"/>
    </row>
    <row r="844" spans="11:15" x14ac:dyDescent="0.25">
      <c r="K844" s="96"/>
      <c r="L844" s="96"/>
      <c r="M844" s="96"/>
      <c r="N844" s="96"/>
      <c r="O844" s="96"/>
    </row>
    <row r="845" spans="11:15" x14ac:dyDescent="0.25">
      <c r="K845" s="96"/>
      <c r="L845" s="96"/>
      <c r="M845" s="96"/>
      <c r="N845" s="96"/>
      <c r="O845" s="96"/>
    </row>
    <row r="846" spans="11:15" x14ac:dyDescent="0.25">
      <c r="K846" s="96"/>
      <c r="L846" s="96"/>
      <c r="M846" s="96"/>
      <c r="N846" s="96"/>
      <c r="O846" s="96"/>
    </row>
    <row r="847" spans="11:15" x14ac:dyDescent="0.25">
      <c r="K847" s="96"/>
      <c r="L847" s="96"/>
      <c r="M847" s="96"/>
      <c r="N847" s="96"/>
      <c r="O847" s="96"/>
    </row>
    <row r="848" spans="11:15" x14ac:dyDescent="0.25">
      <c r="K848" s="96"/>
      <c r="L848" s="96"/>
      <c r="M848" s="96"/>
      <c r="N848" s="96"/>
      <c r="O848" s="96"/>
    </row>
    <row r="849" spans="11:15" x14ac:dyDescent="0.25">
      <c r="K849" s="96"/>
      <c r="L849" s="96"/>
      <c r="M849" s="96"/>
      <c r="N849" s="96"/>
      <c r="O849" s="96"/>
    </row>
    <row r="850" spans="11:15" x14ac:dyDescent="0.25">
      <c r="K850" s="96"/>
      <c r="L850" s="96"/>
      <c r="M850" s="96"/>
      <c r="N850" s="96"/>
      <c r="O850" s="96"/>
    </row>
    <row r="851" spans="11:15" x14ac:dyDescent="0.25">
      <c r="K851" s="96"/>
      <c r="L851" s="96"/>
      <c r="M851" s="96"/>
      <c r="N851" s="96"/>
      <c r="O851" s="96"/>
    </row>
    <row r="852" spans="11:15" x14ac:dyDescent="0.25">
      <c r="K852" s="96"/>
      <c r="L852" s="96"/>
      <c r="M852" s="96"/>
      <c r="N852" s="96"/>
      <c r="O852" s="96"/>
    </row>
    <row r="853" spans="11:15" x14ac:dyDescent="0.25">
      <c r="K853" s="96"/>
      <c r="L853" s="96"/>
      <c r="M853" s="96"/>
      <c r="N853" s="96"/>
      <c r="O853" s="96"/>
    </row>
    <row r="854" spans="11:15" x14ac:dyDescent="0.25">
      <c r="K854" s="96"/>
      <c r="L854" s="96"/>
      <c r="M854" s="96"/>
      <c r="N854" s="96"/>
      <c r="O854" s="96"/>
    </row>
    <row r="855" spans="11:15" x14ac:dyDescent="0.25">
      <c r="K855" s="96"/>
      <c r="L855" s="96"/>
      <c r="M855" s="96"/>
      <c r="N855" s="96"/>
      <c r="O855" s="96"/>
    </row>
    <row r="856" spans="11:15" x14ac:dyDescent="0.25">
      <c r="K856" s="96"/>
      <c r="L856" s="96"/>
      <c r="M856" s="96"/>
      <c r="N856" s="96"/>
      <c r="O856" s="96"/>
    </row>
    <row r="857" spans="11:15" x14ac:dyDescent="0.25">
      <c r="K857" s="96"/>
      <c r="L857" s="96"/>
      <c r="M857" s="96"/>
      <c r="N857" s="96"/>
      <c r="O857" s="96"/>
    </row>
    <row r="858" spans="11:15" x14ac:dyDescent="0.25">
      <c r="K858" s="96"/>
      <c r="L858" s="96"/>
      <c r="M858" s="96"/>
      <c r="N858" s="96"/>
      <c r="O858" s="96"/>
    </row>
    <row r="859" spans="11:15" x14ac:dyDescent="0.25">
      <c r="K859" s="96"/>
      <c r="L859" s="96"/>
      <c r="M859" s="96"/>
      <c r="N859" s="96"/>
      <c r="O859" s="96"/>
    </row>
    <row r="860" spans="11:15" x14ac:dyDescent="0.25">
      <c r="K860" s="96"/>
      <c r="L860" s="96"/>
      <c r="M860" s="96"/>
      <c r="N860" s="96"/>
      <c r="O860" s="96"/>
    </row>
    <row r="861" spans="11:15" x14ac:dyDescent="0.25">
      <c r="K861" s="96"/>
      <c r="L861" s="96"/>
      <c r="M861" s="96"/>
      <c r="N861" s="96"/>
      <c r="O861" s="96"/>
    </row>
    <row r="862" spans="11:15" x14ac:dyDescent="0.25">
      <c r="K862" s="96"/>
      <c r="L862" s="96"/>
      <c r="M862" s="96"/>
      <c r="N862" s="96"/>
      <c r="O862" s="96"/>
    </row>
    <row r="863" spans="11:15" x14ac:dyDescent="0.25">
      <c r="K863" s="96"/>
      <c r="L863" s="96"/>
      <c r="M863" s="96"/>
      <c r="N863" s="96"/>
      <c r="O863" s="96"/>
    </row>
    <row r="864" spans="11:15" x14ac:dyDescent="0.25">
      <c r="K864" s="96"/>
      <c r="L864" s="96"/>
      <c r="M864" s="96"/>
      <c r="N864" s="96"/>
      <c r="O864" s="96"/>
    </row>
    <row r="865" spans="11:15" x14ac:dyDescent="0.25">
      <c r="K865" s="96"/>
      <c r="L865" s="96"/>
      <c r="M865" s="96"/>
      <c r="N865" s="96"/>
      <c r="O865" s="96"/>
    </row>
    <row r="866" spans="11:15" x14ac:dyDescent="0.25">
      <c r="K866" s="96"/>
      <c r="L866" s="96"/>
      <c r="M866" s="96"/>
      <c r="N866" s="96"/>
      <c r="O866" s="96"/>
    </row>
    <row r="867" spans="11:15" x14ac:dyDescent="0.25">
      <c r="K867" s="96"/>
      <c r="L867" s="96"/>
      <c r="M867" s="96"/>
      <c r="N867" s="96"/>
      <c r="O867" s="96"/>
    </row>
    <row r="868" spans="11:15" x14ac:dyDescent="0.25">
      <c r="K868" s="96"/>
      <c r="L868" s="96"/>
      <c r="M868" s="96"/>
      <c r="N868" s="96"/>
      <c r="O868" s="96"/>
    </row>
    <row r="869" spans="11:15" x14ac:dyDescent="0.25">
      <c r="K869" s="96"/>
      <c r="L869" s="96"/>
      <c r="M869" s="96"/>
      <c r="N869" s="96"/>
      <c r="O869" s="96"/>
    </row>
    <row r="870" spans="11:15" x14ac:dyDescent="0.25">
      <c r="K870" s="96"/>
      <c r="L870" s="96"/>
      <c r="M870" s="96"/>
      <c r="N870" s="96"/>
      <c r="O870" s="96"/>
    </row>
    <row r="871" spans="11:15" x14ac:dyDescent="0.25">
      <c r="K871" s="96"/>
      <c r="L871" s="96"/>
      <c r="M871" s="96"/>
      <c r="N871" s="96"/>
      <c r="O871" s="96"/>
    </row>
    <row r="872" spans="11:15" x14ac:dyDescent="0.25">
      <c r="K872" s="96"/>
      <c r="L872" s="96"/>
      <c r="M872" s="96"/>
      <c r="N872" s="96"/>
      <c r="O872" s="96"/>
    </row>
    <row r="873" spans="11:15" x14ac:dyDescent="0.25">
      <c r="K873" s="96"/>
      <c r="L873" s="96"/>
      <c r="M873" s="96"/>
      <c r="N873" s="96"/>
      <c r="O873" s="96"/>
    </row>
    <row r="874" spans="11:15" x14ac:dyDescent="0.25">
      <c r="K874" s="96"/>
      <c r="L874" s="96"/>
      <c r="M874" s="96"/>
      <c r="N874" s="96"/>
      <c r="O874" s="96"/>
    </row>
    <row r="875" spans="11:15" x14ac:dyDescent="0.25">
      <c r="K875" s="96"/>
      <c r="L875" s="96"/>
      <c r="M875" s="96"/>
      <c r="N875" s="96"/>
      <c r="O875" s="96"/>
    </row>
    <row r="876" spans="11:15" x14ac:dyDescent="0.25">
      <c r="K876" s="96"/>
      <c r="L876" s="96"/>
      <c r="M876" s="96"/>
      <c r="N876" s="96"/>
      <c r="O876" s="96"/>
    </row>
    <row r="877" spans="11:15" x14ac:dyDescent="0.25">
      <c r="K877" s="96"/>
      <c r="L877" s="96"/>
      <c r="M877" s="96"/>
      <c r="N877" s="96"/>
      <c r="O877" s="96"/>
    </row>
    <row r="878" spans="11:15" x14ac:dyDescent="0.25">
      <c r="K878" s="96"/>
      <c r="L878" s="96"/>
      <c r="M878" s="96"/>
      <c r="N878" s="96"/>
      <c r="O878" s="96"/>
    </row>
    <row r="879" spans="11:15" x14ac:dyDescent="0.25">
      <c r="K879" s="96"/>
      <c r="L879" s="96"/>
      <c r="M879" s="96"/>
      <c r="N879" s="96"/>
      <c r="O879" s="96"/>
    </row>
    <row r="880" spans="11:15" x14ac:dyDescent="0.25">
      <c r="K880" s="96"/>
      <c r="L880" s="96"/>
      <c r="M880" s="96"/>
      <c r="N880" s="96"/>
      <c r="O880" s="96"/>
    </row>
    <row r="881" spans="11:15" x14ac:dyDescent="0.25">
      <c r="K881" s="96"/>
      <c r="L881" s="96"/>
      <c r="M881" s="96"/>
      <c r="N881" s="96"/>
      <c r="O881" s="96"/>
    </row>
    <row r="882" spans="11:15" x14ac:dyDescent="0.25">
      <c r="K882" s="96"/>
      <c r="L882" s="96"/>
      <c r="M882" s="96"/>
      <c r="N882" s="96"/>
      <c r="O882" s="96"/>
    </row>
    <row r="883" spans="11:15" x14ac:dyDescent="0.25">
      <c r="K883" s="96"/>
      <c r="L883" s="96"/>
      <c r="M883" s="96"/>
      <c r="N883" s="96"/>
      <c r="O883" s="96"/>
    </row>
    <row r="884" spans="11:15" x14ac:dyDescent="0.25">
      <c r="K884" s="96"/>
      <c r="L884" s="96"/>
      <c r="M884" s="96"/>
      <c r="N884" s="96"/>
      <c r="O884" s="96"/>
    </row>
    <row r="885" spans="11:15" x14ac:dyDescent="0.25">
      <c r="K885" s="96"/>
      <c r="L885" s="96"/>
      <c r="M885" s="96"/>
      <c r="N885" s="96"/>
      <c r="O885" s="96"/>
    </row>
    <row r="886" spans="11:15" x14ac:dyDescent="0.25">
      <c r="K886" s="96"/>
      <c r="L886" s="96"/>
      <c r="M886" s="96"/>
      <c r="N886" s="96"/>
      <c r="O886" s="96"/>
    </row>
    <row r="887" spans="11:15" x14ac:dyDescent="0.25">
      <c r="K887" s="96"/>
      <c r="L887" s="96"/>
      <c r="M887" s="96"/>
      <c r="N887" s="96"/>
      <c r="O887" s="96"/>
    </row>
    <row r="888" spans="11:15" x14ac:dyDescent="0.25">
      <c r="K888" s="96"/>
      <c r="L888" s="96"/>
      <c r="M888" s="96"/>
      <c r="N888" s="96"/>
      <c r="O888" s="96"/>
    </row>
    <row r="889" spans="11:15" x14ac:dyDescent="0.25">
      <c r="K889" s="96"/>
      <c r="L889" s="96"/>
      <c r="M889" s="96"/>
      <c r="N889" s="96"/>
      <c r="O889" s="96"/>
    </row>
    <row r="890" spans="11:15" x14ac:dyDescent="0.25">
      <c r="K890" s="96"/>
      <c r="L890" s="96"/>
      <c r="M890" s="96"/>
      <c r="N890" s="96"/>
      <c r="O890" s="96"/>
    </row>
    <row r="891" spans="11:15" x14ac:dyDescent="0.25">
      <c r="K891" s="96"/>
      <c r="L891" s="96"/>
      <c r="M891" s="96"/>
      <c r="N891" s="96"/>
      <c r="O891" s="96"/>
    </row>
    <row r="892" spans="11:15" x14ac:dyDescent="0.25">
      <c r="K892" s="96"/>
      <c r="L892" s="96"/>
      <c r="M892" s="96"/>
      <c r="N892" s="96"/>
      <c r="O892" s="96"/>
    </row>
    <row r="893" spans="11:15" x14ac:dyDescent="0.25">
      <c r="K893" s="96"/>
      <c r="L893" s="96"/>
      <c r="M893" s="96"/>
      <c r="N893" s="96"/>
      <c r="O893" s="96"/>
    </row>
    <row r="894" spans="11:15" x14ac:dyDescent="0.25">
      <c r="K894" s="96"/>
      <c r="L894" s="96"/>
      <c r="M894" s="96"/>
      <c r="N894" s="96"/>
      <c r="O894" s="96"/>
    </row>
    <row r="895" spans="11:15" x14ac:dyDescent="0.25">
      <c r="K895" s="96"/>
      <c r="L895" s="96"/>
      <c r="M895" s="96"/>
      <c r="N895" s="96"/>
      <c r="O895" s="96"/>
    </row>
    <row r="896" spans="11:15" x14ac:dyDescent="0.25">
      <c r="K896" s="96"/>
      <c r="L896" s="96"/>
      <c r="M896" s="96"/>
      <c r="N896" s="96"/>
      <c r="O896" s="96"/>
    </row>
    <row r="897" spans="11:15" x14ac:dyDescent="0.25">
      <c r="K897" s="96"/>
      <c r="L897" s="96"/>
      <c r="M897" s="96"/>
      <c r="N897" s="96"/>
      <c r="O897" s="96"/>
    </row>
    <row r="898" spans="11:15" x14ac:dyDescent="0.25">
      <c r="K898" s="96"/>
      <c r="L898" s="96"/>
      <c r="M898" s="96"/>
      <c r="N898" s="96"/>
      <c r="O898" s="96"/>
    </row>
    <row r="899" spans="11:15" x14ac:dyDescent="0.25">
      <c r="K899" s="96"/>
      <c r="L899" s="96"/>
      <c r="M899" s="96"/>
      <c r="N899" s="96"/>
      <c r="O899" s="96"/>
    </row>
    <row r="900" spans="11:15" x14ac:dyDescent="0.25">
      <c r="K900" s="96"/>
      <c r="L900" s="96"/>
      <c r="M900" s="96"/>
      <c r="N900" s="96"/>
      <c r="O900" s="96"/>
    </row>
    <row r="901" spans="11:15" x14ac:dyDescent="0.25">
      <c r="K901" s="96"/>
      <c r="L901" s="96"/>
      <c r="M901" s="96"/>
      <c r="N901" s="96"/>
      <c r="O901" s="96"/>
    </row>
    <row r="902" spans="11:15" x14ac:dyDescent="0.25">
      <c r="K902" s="96"/>
      <c r="L902" s="96"/>
      <c r="M902" s="96"/>
      <c r="N902" s="96"/>
      <c r="O902" s="96"/>
    </row>
    <row r="903" spans="11:15" x14ac:dyDescent="0.25">
      <c r="K903" s="96"/>
      <c r="L903" s="96"/>
      <c r="M903" s="96"/>
      <c r="N903" s="96"/>
      <c r="O903" s="96"/>
    </row>
    <row r="904" spans="11:15" x14ac:dyDescent="0.25">
      <c r="K904" s="96"/>
      <c r="L904" s="96"/>
      <c r="M904" s="96"/>
      <c r="N904" s="96"/>
      <c r="O904" s="96"/>
    </row>
    <row r="905" spans="11:15" x14ac:dyDescent="0.25">
      <c r="K905" s="96"/>
      <c r="L905" s="96"/>
      <c r="M905" s="96"/>
      <c r="N905" s="96"/>
      <c r="O905" s="96"/>
    </row>
    <row r="906" spans="11:15" x14ac:dyDescent="0.25">
      <c r="K906" s="96"/>
      <c r="L906" s="96"/>
      <c r="M906" s="96"/>
      <c r="N906" s="96"/>
      <c r="O906" s="96"/>
    </row>
    <row r="907" spans="11:15" x14ac:dyDescent="0.25">
      <c r="K907" s="96"/>
      <c r="L907" s="96"/>
      <c r="M907" s="96"/>
      <c r="N907" s="96"/>
      <c r="O907" s="96"/>
    </row>
    <row r="908" spans="11:15" x14ac:dyDescent="0.25">
      <c r="K908" s="96"/>
      <c r="L908" s="96"/>
      <c r="M908" s="96"/>
      <c r="N908" s="96"/>
      <c r="O908" s="96"/>
    </row>
    <row r="909" spans="11:15" x14ac:dyDescent="0.25">
      <c r="K909" s="96"/>
      <c r="L909" s="96"/>
      <c r="M909" s="96"/>
      <c r="N909" s="96"/>
      <c r="O909" s="96"/>
    </row>
    <row r="910" spans="11:15" x14ac:dyDescent="0.25">
      <c r="K910" s="96"/>
      <c r="L910" s="96"/>
      <c r="M910" s="96"/>
      <c r="N910" s="96"/>
      <c r="O910" s="96"/>
    </row>
    <row r="911" spans="11:15" x14ac:dyDescent="0.25">
      <c r="K911" s="96"/>
      <c r="L911" s="96"/>
      <c r="M911" s="96"/>
      <c r="N911" s="96"/>
      <c r="O911" s="96"/>
    </row>
    <row r="912" spans="11:15" x14ac:dyDescent="0.25">
      <c r="K912" s="96"/>
      <c r="L912" s="96"/>
      <c r="M912" s="96"/>
      <c r="N912" s="96"/>
      <c r="O912" s="96"/>
    </row>
    <row r="913" spans="11:15" x14ac:dyDescent="0.25">
      <c r="K913" s="96"/>
      <c r="L913" s="96"/>
      <c r="M913" s="96"/>
      <c r="N913" s="96"/>
      <c r="O913" s="96"/>
    </row>
    <row r="914" spans="11:15" x14ac:dyDescent="0.25">
      <c r="K914" s="96"/>
      <c r="L914" s="96"/>
      <c r="M914" s="96"/>
      <c r="N914" s="96"/>
      <c r="O914" s="96"/>
    </row>
    <row r="915" spans="11:15" x14ac:dyDescent="0.25">
      <c r="K915" s="96"/>
      <c r="L915" s="96"/>
      <c r="M915" s="96"/>
      <c r="N915" s="96"/>
      <c r="O915" s="96"/>
    </row>
    <row r="916" spans="11:15" x14ac:dyDescent="0.25">
      <c r="K916" s="96"/>
      <c r="L916" s="96"/>
      <c r="M916" s="96"/>
      <c r="N916" s="96"/>
      <c r="O916" s="96"/>
    </row>
    <row r="917" spans="11:15" x14ac:dyDescent="0.25">
      <c r="K917" s="96"/>
      <c r="L917" s="96"/>
      <c r="M917" s="96"/>
      <c r="N917" s="96"/>
      <c r="O917" s="96"/>
    </row>
    <row r="918" spans="11:15" x14ac:dyDescent="0.25">
      <c r="K918" s="96"/>
      <c r="L918" s="96"/>
      <c r="M918" s="96"/>
      <c r="N918" s="96"/>
      <c r="O918" s="96"/>
    </row>
    <row r="919" spans="11:15" x14ac:dyDescent="0.25">
      <c r="K919" s="96"/>
      <c r="L919" s="96"/>
      <c r="M919" s="96"/>
      <c r="N919" s="96"/>
      <c r="O919" s="96"/>
    </row>
    <row r="920" spans="11:15" x14ac:dyDescent="0.25">
      <c r="K920" s="96"/>
      <c r="L920" s="96"/>
      <c r="M920" s="96"/>
      <c r="N920" s="96"/>
      <c r="O920" s="96"/>
    </row>
    <row r="921" spans="11:15" x14ac:dyDescent="0.25">
      <c r="K921" s="96"/>
      <c r="L921" s="96"/>
      <c r="M921" s="96"/>
      <c r="N921" s="96"/>
      <c r="O921" s="96"/>
    </row>
    <row r="922" spans="11:15" x14ac:dyDescent="0.25">
      <c r="K922" s="96"/>
      <c r="L922" s="96"/>
      <c r="M922" s="96"/>
      <c r="N922" s="96"/>
      <c r="O922" s="96"/>
    </row>
    <row r="923" spans="11:15" x14ac:dyDescent="0.25">
      <c r="K923" s="96"/>
      <c r="L923" s="96"/>
      <c r="M923" s="96"/>
      <c r="N923" s="96"/>
      <c r="O923" s="96"/>
    </row>
    <row r="924" spans="11:15" x14ac:dyDescent="0.25">
      <c r="K924" s="96"/>
      <c r="L924" s="96"/>
      <c r="M924" s="96"/>
      <c r="N924" s="96"/>
      <c r="O924" s="96"/>
    </row>
    <row r="925" spans="11:15" x14ac:dyDescent="0.25">
      <c r="K925" s="96"/>
      <c r="L925" s="96"/>
      <c r="M925" s="96"/>
      <c r="N925" s="96"/>
      <c r="O925" s="96"/>
    </row>
    <row r="926" spans="11:15" x14ac:dyDescent="0.25">
      <c r="K926" s="96"/>
      <c r="L926" s="96"/>
      <c r="M926" s="96"/>
      <c r="N926" s="96"/>
      <c r="O926" s="96"/>
    </row>
    <row r="927" spans="11:15" x14ac:dyDescent="0.25">
      <c r="K927" s="96"/>
      <c r="L927" s="96"/>
      <c r="M927" s="96"/>
      <c r="N927" s="96"/>
      <c r="O927" s="96"/>
    </row>
    <row r="928" spans="11:15" x14ac:dyDescent="0.25">
      <c r="K928" s="96"/>
      <c r="L928" s="96"/>
      <c r="M928" s="96"/>
      <c r="N928" s="96"/>
      <c r="O928" s="96"/>
    </row>
    <row r="929" spans="11:15" x14ac:dyDescent="0.25">
      <c r="K929" s="96"/>
      <c r="L929" s="96"/>
      <c r="M929" s="96"/>
      <c r="N929" s="96"/>
      <c r="O929" s="96"/>
    </row>
    <row r="930" spans="11:15" x14ac:dyDescent="0.25">
      <c r="K930" s="96"/>
      <c r="L930" s="96"/>
      <c r="M930" s="96"/>
      <c r="N930" s="96"/>
      <c r="O930" s="96"/>
    </row>
    <row r="931" spans="11:15" x14ac:dyDescent="0.25">
      <c r="K931" s="96"/>
      <c r="L931" s="96"/>
      <c r="M931" s="96"/>
      <c r="N931" s="96"/>
      <c r="O931" s="96"/>
    </row>
    <row r="932" spans="11:15" x14ac:dyDescent="0.25">
      <c r="K932" s="96"/>
      <c r="L932" s="96"/>
      <c r="M932" s="96"/>
      <c r="N932" s="96"/>
      <c r="O932" s="96"/>
    </row>
    <row r="933" spans="11:15" x14ac:dyDescent="0.25">
      <c r="K933" s="96"/>
      <c r="L933" s="96"/>
      <c r="M933" s="96"/>
      <c r="N933" s="96"/>
      <c r="O933" s="96"/>
    </row>
    <row r="934" spans="11:15" x14ac:dyDescent="0.25">
      <c r="K934" s="96"/>
      <c r="L934" s="96"/>
      <c r="M934" s="96"/>
      <c r="N934" s="96"/>
      <c r="O934" s="96"/>
    </row>
    <row r="935" spans="11:15" x14ac:dyDescent="0.25">
      <c r="K935" s="96"/>
      <c r="L935" s="96"/>
      <c r="M935" s="96"/>
      <c r="N935" s="96"/>
      <c r="O935" s="96"/>
    </row>
    <row r="936" spans="11:15" x14ac:dyDescent="0.25">
      <c r="K936" s="96"/>
      <c r="L936" s="96"/>
      <c r="M936" s="96"/>
      <c r="N936" s="96"/>
      <c r="O936" s="96"/>
    </row>
    <row r="937" spans="11:15" x14ac:dyDescent="0.25">
      <c r="K937" s="96"/>
      <c r="L937" s="96"/>
      <c r="M937" s="96"/>
      <c r="N937" s="96"/>
      <c r="O937" s="96"/>
    </row>
    <row r="938" spans="11:15" x14ac:dyDescent="0.25">
      <c r="K938" s="96"/>
      <c r="L938" s="96"/>
      <c r="M938" s="96"/>
      <c r="N938" s="96"/>
      <c r="O938" s="96"/>
    </row>
    <row r="939" spans="11:15" x14ac:dyDescent="0.25">
      <c r="K939" s="96"/>
      <c r="L939" s="96"/>
      <c r="M939" s="96"/>
      <c r="N939" s="96"/>
      <c r="O939" s="96"/>
    </row>
    <row r="940" spans="11:15" x14ac:dyDescent="0.25">
      <c r="K940" s="96"/>
      <c r="L940" s="96"/>
      <c r="M940" s="96"/>
      <c r="N940" s="96"/>
      <c r="O940" s="96"/>
    </row>
    <row r="941" spans="11:15" x14ac:dyDescent="0.25">
      <c r="K941" s="96"/>
      <c r="L941" s="96"/>
      <c r="M941" s="96"/>
      <c r="N941" s="96"/>
      <c r="O941" s="96"/>
    </row>
    <row r="942" spans="11:15" x14ac:dyDescent="0.25">
      <c r="K942" s="96"/>
      <c r="L942" s="96"/>
      <c r="M942" s="96"/>
      <c r="N942" s="96"/>
      <c r="O942" s="96"/>
    </row>
    <row r="943" spans="11:15" x14ac:dyDescent="0.25">
      <c r="K943" s="96"/>
      <c r="L943" s="96"/>
      <c r="M943" s="96"/>
      <c r="N943" s="96"/>
      <c r="O943" s="96"/>
    </row>
    <row r="944" spans="11:15" x14ac:dyDescent="0.25">
      <c r="K944" s="96"/>
      <c r="L944" s="96"/>
      <c r="M944" s="96"/>
      <c r="N944" s="96"/>
      <c r="O944" s="96"/>
    </row>
    <row r="945" spans="11:15" x14ac:dyDescent="0.25">
      <c r="K945" s="96"/>
      <c r="L945" s="96"/>
      <c r="M945" s="96"/>
      <c r="N945" s="96"/>
      <c r="O945" s="96"/>
    </row>
    <row r="946" spans="11:15" x14ac:dyDescent="0.25">
      <c r="K946" s="96"/>
      <c r="L946" s="96"/>
      <c r="M946" s="96"/>
      <c r="N946" s="96"/>
      <c r="O946" s="96"/>
    </row>
    <row r="947" spans="11:15" x14ac:dyDescent="0.25">
      <c r="K947" s="96"/>
      <c r="L947" s="96"/>
      <c r="M947" s="96"/>
      <c r="N947" s="96"/>
      <c r="O947" s="96"/>
    </row>
    <row r="948" spans="11:15" x14ac:dyDescent="0.25">
      <c r="K948" s="96"/>
      <c r="L948" s="96"/>
      <c r="M948" s="96"/>
      <c r="N948" s="96"/>
      <c r="O948" s="96"/>
    </row>
    <row r="949" spans="11:15" x14ac:dyDescent="0.25">
      <c r="K949" s="96"/>
      <c r="L949" s="96"/>
      <c r="M949" s="96"/>
      <c r="N949" s="96"/>
      <c r="O949" s="96"/>
    </row>
    <row r="950" spans="11:15" x14ac:dyDescent="0.25">
      <c r="K950" s="96"/>
      <c r="L950" s="96"/>
      <c r="M950" s="96"/>
      <c r="N950" s="96"/>
      <c r="O950" s="96"/>
    </row>
    <row r="951" spans="11:15" x14ac:dyDescent="0.25">
      <c r="K951" s="96"/>
      <c r="L951" s="96"/>
      <c r="M951" s="96"/>
      <c r="N951" s="96"/>
      <c r="O951" s="96"/>
    </row>
    <row r="952" spans="11:15" x14ac:dyDescent="0.25">
      <c r="K952" s="96"/>
      <c r="L952" s="96"/>
      <c r="M952" s="96"/>
      <c r="N952" s="96"/>
      <c r="O952" s="96"/>
    </row>
    <row r="953" spans="11:15" x14ac:dyDescent="0.25">
      <c r="K953" s="96"/>
      <c r="L953" s="96"/>
      <c r="M953" s="96"/>
      <c r="N953" s="96"/>
      <c r="O953" s="96"/>
    </row>
    <row r="954" spans="11:15" x14ac:dyDescent="0.25">
      <c r="K954" s="96"/>
      <c r="L954" s="96"/>
      <c r="M954" s="96"/>
      <c r="N954" s="96"/>
      <c r="O954" s="96"/>
    </row>
    <row r="955" spans="11:15" x14ac:dyDescent="0.25">
      <c r="K955" s="96"/>
      <c r="L955" s="96"/>
      <c r="M955" s="96"/>
      <c r="N955" s="96"/>
      <c r="O955" s="96"/>
    </row>
    <row r="956" spans="11:15" x14ac:dyDescent="0.25">
      <c r="K956" s="96"/>
      <c r="L956" s="96"/>
      <c r="M956" s="96"/>
      <c r="N956" s="96"/>
      <c r="O956" s="96"/>
    </row>
    <row r="957" spans="11:15" x14ac:dyDescent="0.25">
      <c r="K957" s="96"/>
      <c r="L957" s="96"/>
      <c r="M957" s="96"/>
      <c r="N957" s="96"/>
      <c r="O957" s="96"/>
    </row>
    <row r="958" spans="11:15" x14ac:dyDescent="0.25">
      <c r="K958" s="96"/>
      <c r="L958" s="96"/>
      <c r="M958" s="96"/>
      <c r="N958" s="96"/>
      <c r="O958" s="96"/>
    </row>
    <row r="959" spans="11:15" x14ac:dyDescent="0.25">
      <c r="K959" s="96"/>
      <c r="L959" s="96"/>
      <c r="M959" s="96"/>
      <c r="N959" s="96"/>
      <c r="O959" s="96"/>
    </row>
    <row r="960" spans="11:15" x14ac:dyDescent="0.25">
      <c r="K960" s="96"/>
      <c r="L960" s="96"/>
      <c r="M960" s="96"/>
      <c r="N960" s="96"/>
      <c r="O960" s="96"/>
    </row>
    <row r="961" spans="11:15" x14ac:dyDescent="0.25">
      <c r="K961" s="96"/>
      <c r="L961" s="96"/>
      <c r="M961" s="96"/>
      <c r="N961" s="96"/>
      <c r="O961" s="96"/>
    </row>
    <row r="962" spans="11:15" x14ac:dyDescent="0.25">
      <c r="K962" s="96"/>
      <c r="L962" s="96"/>
      <c r="M962" s="96"/>
      <c r="N962" s="96"/>
      <c r="O962" s="96"/>
    </row>
    <row r="963" spans="11:15" x14ac:dyDescent="0.25">
      <c r="K963" s="96"/>
      <c r="L963" s="96"/>
      <c r="M963" s="96"/>
      <c r="N963" s="96"/>
      <c r="O963" s="96"/>
    </row>
    <row r="964" spans="11:15" x14ac:dyDescent="0.25">
      <c r="K964" s="96"/>
      <c r="L964" s="96"/>
      <c r="M964" s="96"/>
      <c r="N964" s="96"/>
      <c r="O964" s="96"/>
    </row>
    <row r="965" spans="11:15" x14ac:dyDescent="0.25">
      <c r="K965" s="96"/>
      <c r="L965" s="96"/>
      <c r="M965" s="96"/>
      <c r="N965" s="96"/>
      <c r="O965" s="96"/>
    </row>
    <row r="966" spans="11:15" x14ac:dyDescent="0.25">
      <c r="K966" s="96"/>
      <c r="L966" s="96"/>
      <c r="M966" s="96"/>
      <c r="N966" s="96"/>
      <c r="O966" s="96"/>
    </row>
    <row r="967" spans="11:15" x14ac:dyDescent="0.25">
      <c r="K967" s="96"/>
      <c r="L967" s="96"/>
      <c r="M967" s="96"/>
      <c r="N967" s="96"/>
      <c r="O967" s="96"/>
    </row>
    <row r="968" spans="11:15" x14ac:dyDescent="0.25">
      <c r="K968" s="96"/>
      <c r="L968" s="96"/>
      <c r="M968" s="96"/>
      <c r="N968" s="96"/>
      <c r="O968" s="96"/>
    </row>
    <row r="969" spans="11:15" x14ac:dyDescent="0.25">
      <c r="K969" s="96"/>
      <c r="L969" s="96"/>
      <c r="M969" s="96"/>
      <c r="N969" s="96"/>
      <c r="O969" s="96"/>
    </row>
    <row r="970" spans="11:15" x14ac:dyDescent="0.25">
      <c r="K970" s="96"/>
      <c r="L970" s="96"/>
      <c r="M970" s="96"/>
      <c r="N970" s="96"/>
      <c r="O970" s="96"/>
    </row>
    <row r="971" spans="11:15" x14ac:dyDescent="0.25">
      <c r="K971" s="96"/>
      <c r="L971" s="96"/>
      <c r="M971" s="96"/>
      <c r="N971" s="96"/>
      <c r="O971" s="96"/>
    </row>
    <row r="972" spans="11:15" x14ac:dyDescent="0.25">
      <c r="K972" s="96"/>
      <c r="L972" s="96"/>
      <c r="M972" s="96"/>
      <c r="N972" s="96"/>
      <c r="O972" s="96"/>
    </row>
    <row r="973" spans="11:15" x14ac:dyDescent="0.25">
      <c r="K973" s="96"/>
      <c r="L973" s="96"/>
      <c r="M973" s="96"/>
      <c r="N973" s="96"/>
      <c r="O973" s="96"/>
    </row>
    <row r="974" spans="11:15" x14ac:dyDescent="0.25">
      <c r="K974" s="96"/>
      <c r="L974" s="96"/>
      <c r="M974" s="96"/>
      <c r="N974" s="96"/>
      <c r="O974" s="96"/>
    </row>
    <row r="975" spans="11:15" x14ac:dyDescent="0.25">
      <c r="K975" s="96"/>
      <c r="L975" s="96"/>
      <c r="M975" s="96"/>
      <c r="N975" s="96"/>
      <c r="O975" s="96"/>
    </row>
    <row r="976" spans="11:15" x14ac:dyDescent="0.25">
      <c r="K976" s="96"/>
      <c r="L976" s="96"/>
      <c r="M976" s="96"/>
      <c r="N976" s="96"/>
      <c r="O976" s="96"/>
    </row>
    <row r="977" spans="11:15" x14ac:dyDescent="0.25">
      <c r="K977" s="96"/>
      <c r="L977" s="96"/>
      <c r="M977" s="96"/>
      <c r="N977" s="96"/>
      <c r="O977" s="96"/>
    </row>
    <row r="978" spans="11:15" x14ac:dyDescent="0.25">
      <c r="K978" s="96"/>
      <c r="L978" s="96"/>
      <c r="M978" s="96"/>
      <c r="N978" s="96"/>
      <c r="O978" s="96"/>
    </row>
    <row r="979" spans="11:15" x14ac:dyDescent="0.25">
      <c r="K979" s="96"/>
      <c r="L979" s="96"/>
      <c r="M979" s="96"/>
      <c r="N979" s="96"/>
      <c r="O979" s="96"/>
    </row>
    <row r="980" spans="11:15" x14ac:dyDescent="0.25">
      <c r="K980" s="96"/>
      <c r="L980" s="96"/>
      <c r="M980" s="96"/>
      <c r="N980" s="96"/>
      <c r="O980" s="96"/>
    </row>
    <row r="981" spans="11:15" x14ac:dyDescent="0.25">
      <c r="K981" s="96"/>
      <c r="L981" s="96"/>
      <c r="M981" s="96"/>
      <c r="N981" s="96"/>
      <c r="O981" s="96"/>
    </row>
    <row r="982" spans="11:15" x14ac:dyDescent="0.25">
      <c r="K982" s="96"/>
      <c r="L982" s="96"/>
      <c r="M982" s="96"/>
      <c r="N982" s="96"/>
      <c r="O982" s="96"/>
    </row>
    <row r="983" spans="11:15" x14ac:dyDescent="0.25">
      <c r="K983" s="96"/>
      <c r="L983" s="96"/>
      <c r="M983" s="96"/>
      <c r="N983" s="96"/>
      <c r="O983" s="96"/>
    </row>
    <row r="984" spans="11:15" x14ac:dyDescent="0.25">
      <c r="K984" s="96"/>
      <c r="L984" s="96"/>
      <c r="M984" s="96"/>
      <c r="N984" s="96"/>
      <c r="O984" s="96"/>
    </row>
    <row r="985" spans="11:15" x14ac:dyDescent="0.25">
      <c r="K985" s="96"/>
      <c r="L985" s="96"/>
      <c r="M985" s="96"/>
      <c r="N985" s="96"/>
      <c r="O985" s="96"/>
    </row>
    <row r="986" spans="11:15" x14ac:dyDescent="0.25">
      <c r="K986" s="96"/>
      <c r="L986" s="96"/>
      <c r="M986" s="96"/>
      <c r="N986" s="96"/>
      <c r="O986" s="96"/>
    </row>
    <row r="987" spans="11:15" x14ac:dyDescent="0.25">
      <c r="K987" s="96"/>
      <c r="L987" s="96"/>
      <c r="M987" s="96"/>
      <c r="N987" s="96"/>
      <c r="O987" s="96"/>
    </row>
    <row r="988" spans="11:15" x14ac:dyDescent="0.25">
      <c r="K988" s="96"/>
      <c r="L988" s="96"/>
      <c r="M988" s="96"/>
      <c r="N988" s="96"/>
      <c r="O988" s="96"/>
    </row>
    <row r="989" spans="11:15" x14ac:dyDescent="0.25">
      <c r="K989" s="96"/>
      <c r="L989" s="96"/>
      <c r="M989" s="96"/>
      <c r="N989" s="96"/>
      <c r="O989" s="96"/>
    </row>
    <row r="990" spans="11:15" x14ac:dyDescent="0.25">
      <c r="K990" s="96"/>
      <c r="L990" s="96"/>
      <c r="M990" s="96"/>
      <c r="N990" s="96"/>
      <c r="O990" s="96"/>
    </row>
    <row r="991" spans="11:15" x14ac:dyDescent="0.25">
      <c r="K991" s="96"/>
      <c r="L991" s="96"/>
      <c r="M991" s="96"/>
      <c r="N991" s="96"/>
      <c r="O991" s="96"/>
    </row>
    <row r="992" spans="11:15" x14ac:dyDescent="0.25">
      <c r="K992" s="96"/>
      <c r="L992" s="96"/>
      <c r="M992" s="96"/>
      <c r="N992" s="96"/>
      <c r="O992" s="96"/>
    </row>
    <row r="993" spans="11:15" x14ac:dyDescent="0.25">
      <c r="K993" s="96"/>
      <c r="L993" s="96"/>
      <c r="M993" s="96"/>
      <c r="N993" s="96"/>
      <c r="O993" s="96"/>
    </row>
    <row r="994" spans="11:15" x14ac:dyDescent="0.25">
      <c r="K994" s="96"/>
      <c r="L994" s="96"/>
      <c r="M994" s="96"/>
      <c r="N994" s="96"/>
      <c r="O994" s="96"/>
    </row>
    <row r="995" spans="11:15" x14ac:dyDescent="0.25">
      <c r="K995" s="96"/>
      <c r="L995" s="96"/>
      <c r="M995" s="96"/>
      <c r="N995" s="96"/>
      <c r="O995" s="96"/>
    </row>
    <row r="996" spans="11:15" x14ac:dyDescent="0.25">
      <c r="K996" s="96"/>
      <c r="L996" s="96"/>
      <c r="M996" s="96"/>
      <c r="N996" s="96"/>
      <c r="O996" s="96"/>
    </row>
    <row r="997" spans="11:15" x14ac:dyDescent="0.25">
      <c r="K997" s="96"/>
      <c r="L997" s="96"/>
      <c r="M997" s="96"/>
      <c r="N997" s="96"/>
      <c r="O997" s="96"/>
    </row>
    <row r="998" spans="11:15" x14ac:dyDescent="0.25">
      <c r="K998" s="96"/>
      <c r="L998" s="96"/>
      <c r="M998" s="96"/>
      <c r="N998" s="96"/>
      <c r="O998" s="96"/>
    </row>
    <row r="999" spans="11:15" x14ac:dyDescent="0.25">
      <c r="K999" s="96"/>
      <c r="L999" s="96"/>
      <c r="M999" s="96"/>
      <c r="N999" s="96"/>
      <c r="O999" s="96"/>
    </row>
    <row r="1000" spans="11:15" x14ac:dyDescent="0.25">
      <c r="K1000" s="96"/>
      <c r="L1000" s="96"/>
      <c r="M1000" s="96"/>
      <c r="N1000" s="96"/>
      <c r="O1000" s="96"/>
    </row>
    <row r="1001" spans="11:15" x14ac:dyDescent="0.25">
      <c r="K1001" s="96"/>
      <c r="L1001" s="96"/>
      <c r="M1001" s="96"/>
      <c r="N1001" s="96"/>
      <c r="O1001" s="96"/>
    </row>
    <row r="1002" spans="11:15" x14ac:dyDescent="0.25">
      <c r="K1002" s="96"/>
      <c r="L1002" s="96"/>
      <c r="M1002" s="96"/>
      <c r="N1002" s="96"/>
      <c r="O1002" s="96"/>
    </row>
    <row r="1003" spans="11:15" x14ac:dyDescent="0.25">
      <c r="K1003" s="96"/>
      <c r="L1003" s="96"/>
      <c r="M1003" s="96"/>
      <c r="N1003" s="96"/>
      <c r="O1003" s="96"/>
    </row>
    <row r="1004" spans="11:15" x14ac:dyDescent="0.25">
      <c r="K1004" s="96"/>
      <c r="L1004" s="96"/>
      <c r="M1004" s="96"/>
      <c r="N1004" s="96"/>
      <c r="O1004" s="96"/>
    </row>
    <row r="1005" spans="11:15" x14ac:dyDescent="0.25">
      <c r="K1005" s="96"/>
      <c r="L1005" s="96"/>
      <c r="M1005" s="96"/>
      <c r="N1005" s="96"/>
      <c r="O1005" s="96"/>
    </row>
    <row r="1006" spans="11:15" x14ac:dyDescent="0.25">
      <c r="K1006" s="96"/>
      <c r="L1006" s="96"/>
      <c r="M1006" s="96"/>
      <c r="N1006" s="96"/>
      <c r="O1006" s="96"/>
    </row>
    <row r="1007" spans="11:15" x14ac:dyDescent="0.25">
      <c r="K1007" s="96"/>
      <c r="L1007" s="96"/>
      <c r="M1007" s="96"/>
      <c r="N1007" s="96"/>
      <c r="O1007" s="96"/>
    </row>
    <row r="1008" spans="11:15" x14ac:dyDescent="0.25">
      <c r="K1008" s="96"/>
      <c r="L1008" s="96"/>
      <c r="M1008" s="96"/>
      <c r="N1008" s="96"/>
      <c r="O1008" s="96"/>
    </row>
    <row r="1009" spans="11:15" x14ac:dyDescent="0.25">
      <c r="K1009" s="96"/>
      <c r="L1009" s="96"/>
      <c r="M1009" s="96"/>
      <c r="N1009" s="96"/>
      <c r="O1009" s="96"/>
    </row>
    <row r="1010" spans="11:15" x14ac:dyDescent="0.25">
      <c r="K1010" s="96"/>
      <c r="L1010" s="96"/>
      <c r="M1010" s="96"/>
      <c r="N1010" s="96"/>
      <c r="O1010" s="96"/>
    </row>
    <row r="1011" spans="11:15" x14ac:dyDescent="0.25">
      <c r="K1011" s="96"/>
      <c r="L1011" s="96"/>
      <c r="M1011" s="96"/>
      <c r="N1011" s="96"/>
      <c r="O1011" s="96"/>
    </row>
    <row r="1012" spans="11:15" x14ac:dyDescent="0.25">
      <c r="K1012" s="96"/>
      <c r="L1012" s="96"/>
      <c r="M1012" s="96"/>
      <c r="N1012" s="96"/>
      <c r="O1012" s="96"/>
    </row>
    <row r="1013" spans="11:15" x14ac:dyDescent="0.25">
      <c r="K1013" s="96"/>
      <c r="L1013" s="96"/>
      <c r="M1013" s="96"/>
      <c r="N1013" s="96"/>
      <c r="O1013" s="96"/>
    </row>
    <row r="1014" spans="11:15" x14ac:dyDescent="0.25">
      <c r="K1014" s="96"/>
      <c r="L1014" s="96"/>
      <c r="M1014" s="96"/>
      <c r="N1014" s="96"/>
      <c r="O1014" s="96"/>
    </row>
    <row r="1015" spans="11:15" x14ac:dyDescent="0.25">
      <c r="K1015" s="96"/>
      <c r="L1015" s="96"/>
      <c r="M1015" s="96"/>
      <c r="N1015" s="96"/>
      <c r="O1015" s="96"/>
    </row>
    <row r="1016" spans="11:15" x14ac:dyDescent="0.25">
      <c r="K1016" s="96"/>
      <c r="L1016" s="96"/>
      <c r="M1016" s="96"/>
      <c r="N1016" s="96"/>
      <c r="O1016" s="96"/>
    </row>
    <row r="1017" spans="11:15" x14ac:dyDescent="0.25">
      <c r="K1017" s="96"/>
      <c r="L1017" s="96"/>
      <c r="M1017" s="96"/>
      <c r="N1017" s="96"/>
      <c r="O1017" s="96"/>
    </row>
    <row r="1018" spans="11:15" x14ac:dyDescent="0.25">
      <c r="K1018" s="96"/>
      <c r="L1018" s="96"/>
      <c r="M1018" s="96"/>
      <c r="N1018" s="96"/>
      <c r="O1018" s="96"/>
    </row>
    <row r="1019" spans="11:15" x14ac:dyDescent="0.25">
      <c r="K1019" s="96"/>
      <c r="L1019" s="96"/>
      <c r="M1019" s="96"/>
      <c r="N1019" s="96"/>
      <c r="O1019" s="96"/>
    </row>
    <row r="1020" spans="11:15" x14ac:dyDescent="0.25">
      <c r="K1020" s="96"/>
      <c r="L1020" s="96"/>
      <c r="M1020" s="96"/>
      <c r="N1020" s="96"/>
      <c r="O1020" s="96"/>
    </row>
    <row r="1021" spans="11:15" x14ac:dyDescent="0.25">
      <c r="K1021" s="96"/>
      <c r="L1021" s="96"/>
      <c r="M1021" s="96"/>
      <c r="N1021" s="96"/>
      <c r="O1021" s="96"/>
    </row>
    <row r="1022" spans="11:15" x14ac:dyDescent="0.25">
      <c r="K1022" s="96"/>
      <c r="L1022" s="96"/>
      <c r="M1022" s="96"/>
      <c r="N1022" s="96"/>
      <c r="O1022" s="96"/>
    </row>
    <row r="1023" spans="11:15" x14ac:dyDescent="0.25">
      <c r="K1023" s="96"/>
      <c r="L1023" s="96"/>
      <c r="M1023" s="96"/>
      <c r="N1023" s="96"/>
      <c r="O1023" s="96"/>
    </row>
    <row r="1024" spans="11:15" x14ac:dyDescent="0.25">
      <c r="K1024" s="96"/>
      <c r="L1024" s="96"/>
      <c r="M1024" s="96"/>
      <c r="N1024" s="96"/>
      <c r="O1024" s="96"/>
    </row>
    <row r="1025" spans="11:15" x14ac:dyDescent="0.25">
      <c r="K1025" s="96"/>
      <c r="L1025" s="96"/>
      <c r="M1025" s="96"/>
      <c r="N1025" s="96"/>
      <c r="O1025" s="96"/>
    </row>
    <row r="1026" spans="11:15" x14ac:dyDescent="0.25">
      <c r="K1026" s="96"/>
      <c r="L1026" s="96"/>
      <c r="M1026" s="96"/>
      <c r="N1026" s="96"/>
      <c r="O1026" s="96"/>
    </row>
    <row r="1027" spans="11:15" x14ac:dyDescent="0.25">
      <c r="K1027" s="96"/>
      <c r="L1027" s="96"/>
      <c r="M1027" s="96"/>
      <c r="N1027" s="96"/>
      <c r="O1027" s="96"/>
    </row>
    <row r="1028" spans="11:15" x14ac:dyDescent="0.25">
      <c r="K1028" s="96"/>
      <c r="L1028" s="96"/>
      <c r="M1028" s="96"/>
      <c r="N1028" s="96"/>
      <c r="O1028" s="96"/>
    </row>
    <row r="1029" spans="11:15" x14ac:dyDescent="0.25">
      <c r="K1029" s="96"/>
      <c r="L1029" s="96"/>
      <c r="M1029" s="96"/>
      <c r="N1029" s="96"/>
      <c r="O1029" s="96"/>
    </row>
    <row r="1030" spans="11:15" x14ac:dyDescent="0.25">
      <c r="K1030" s="96"/>
      <c r="L1030" s="96"/>
      <c r="M1030" s="96"/>
      <c r="N1030" s="96"/>
      <c r="O1030" s="96"/>
    </row>
    <row r="1031" spans="11:15" x14ac:dyDescent="0.25">
      <c r="K1031" s="96"/>
      <c r="L1031" s="96"/>
      <c r="M1031" s="96"/>
      <c r="N1031" s="96"/>
      <c r="O1031" s="96"/>
    </row>
    <row r="1032" spans="11:15" x14ac:dyDescent="0.25">
      <c r="K1032" s="96"/>
      <c r="L1032" s="96"/>
      <c r="M1032" s="96"/>
      <c r="N1032" s="96"/>
      <c r="O1032" s="96"/>
    </row>
    <row r="1033" spans="11:15" x14ac:dyDescent="0.25">
      <c r="K1033" s="96"/>
      <c r="L1033" s="96"/>
      <c r="M1033" s="96"/>
      <c r="N1033" s="96"/>
      <c r="O1033" s="96"/>
    </row>
    <row r="1034" spans="11:15" x14ac:dyDescent="0.25">
      <c r="K1034" s="96"/>
      <c r="L1034" s="96"/>
      <c r="M1034" s="96"/>
      <c r="N1034" s="96"/>
      <c r="O1034" s="96"/>
    </row>
    <row r="1035" spans="11:15" x14ac:dyDescent="0.25">
      <c r="K1035" s="96"/>
      <c r="L1035" s="96"/>
      <c r="M1035" s="96"/>
      <c r="N1035" s="96"/>
      <c r="O1035" s="96"/>
    </row>
    <row r="1036" spans="11:15" x14ac:dyDescent="0.25">
      <c r="K1036" s="96"/>
      <c r="L1036" s="96"/>
      <c r="M1036" s="96"/>
      <c r="N1036" s="96"/>
      <c r="O1036" s="96"/>
    </row>
    <row r="1037" spans="11:15" x14ac:dyDescent="0.25">
      <c r="K1037" s="96"/>
      <c r="L1037" s="96"/>
      <c r="M1037" s="96"/>
      <c r="N1037" s="96"/>
      <c r="O1037" s="96"/>
    </row>
    <row r="1038" spans="11:15" x14ac:dyDescent="0.25">
      <c r="K1038" s="96"/>
      <c r="L1038" s="96"/>
      <c r="M1038" s="96"/>
      <c r="N1038" s="96"/>
      <c r="O1038" s="96"/>
    </row>
    <row r="1039" spans="11:15" x14ac:dyDescent="0.25">
      <c r="K1039" s="96"/>
      <c r="L1039" s="96"/>
      <c r="M1039" s="96"/>
      <c r="N1039" s="96"/>
      <c r="O1039" s="96"/>
    </row>
    <row r="1040" spans="11:15" x14ac:dyDescent="0.25">
      <c r="K1040" s="96"/>
      <c r="L1040" s="96"/>
      <c r="M1040" s="96"/>
      <c r="N1040" s="96"/>
      <c r="O1040" s="96"/>
    </row>
    <row r="1041" spans="11:15" x14ac:dyDescent="0.25">
      <c r="K1041" s="96"/>
      <c r="L1041" s="96"/>
      <c r="M1041" s="96"/>
      <c r="N1041" s="96"/>
      <c r="O1041" s="96"/>
    </row>
    <row r="1042" spans="11:15" x14ac:dyDescent="0.25">
      <c r="K1042" s="96"/>
      <c r="L1042" s="96"/>
      <c r="M1042" s="96"/>
      <c r="N1042" s="96"/>
      <c r="O1042" s="96"/>
    </row>
    <row r="1043" spans="11:15" x14ac:dyDescent="0.25">
      <c r="K1043" s="96"/>
      <c r="L1043" s="96"/>
      <c r="M1043" s="96"/>
      <c r="N1043" s="96"/>
      <c r="O1043" s="96"/>
    </row>
    <row r="1044" spans="11:15" x14ac:dyDescent="0.25">
      <c r="K1044" s="96"/>
      <c r="L1044" s="96"/>
      <c r="M1044" s="96"/>
      <c r="N1044" s="96"/>
      <c r="O1044" s="96"/>
    </row>
    <row r="1045" spans="11:15" x14ac:dyDescent="0.25">
      <c r="K1045" s="96"/>
      <c r="L1045" s="96"/>
      <c r="M1045" s="96"/>
      <c r="N1045" s="96"/>
      <c r="O1045" s="96"/>
    </row>
    <row r="1046" spans="11:15" x14ac:dyDescent="0.25">
      <c r="K1046" s="96"/>
      <c r="L1046" s="96"/>
      <c r="M1046" s="96"/>
      <c r="N1046" s="96"/>
      <c r="O1046" s="96"/>
    </row>
    <row r="1047" spans="11:15" x14ac:dyDescent="0.25">
      <c r="K1047" s="96"/>
      <c r="L1047" s="96"/>
      <c r="M1047" s="96"/>
      <c r="N1047" s="96"/>
      <c r="O1047" s="96"/>
    </row>
    <row r="1048" spans="11:15" x14ac:dyDescent="0.25">
      <c r="K1048" s="96"/>
      <c r="L1048" s="96"/>
      <c r="M1048" s="96"/>
      <c r="N1048" s="96"/>
      <c r="O1048" s="96"/>
    </row>
    <row r="1049" spans="11:15" x14ac:dyDescent="0.25">
      <c r="K1049" s="96"/>
      <c r="L1049" s="96"/>
      <c r="M1049" s="96"/>
      <c r="N1049" s="96"/>
      <c r="O1049" s="96"/>
    </row>
    <row r="1050" spans="11:15" x14ac:dyDescent="0.25">
      <c r="K1050" s="96"/>
      <c r="L1050" s="96"/>
      <c r="M1050" s="96"/>
      <c r="N1050" s="96"/>
      <c r="O1050" s="96"/>
    </row>
    <row r="1051" spans="11:15" x14ac:dyDescent="0.25">
      <c r="K1051" s="96"/>
      <c r="L1051" s="96"/>
      <c r="M1051" s="96"/>
      <c r="N1051" s="96"/>
      <c r="O1051" s="96"/>
    </row>
    <row r="1052" spans="11:15" x14ac:dyDescent="0.25">
      <c r="K1052" s="96"/>
      <c r="L1052" s="96"/>
      <c r="M1052" s="96"/>
      <c r="N1052" s="96"/>
      <c r="O1052" s="96"/>
    </row>
    <row r="1053" spans="11:15" x14ac:dyDescent="0.25">
      <c r="K1053" s="96"/>
      <c r="L1053" s="96"/>
      <c r="M1053" s="96"/>
      <c r="N1053" s="96"/>
      <c r="O1053" s="96"/>
    </row>
    <row r="1054" spans="11:15" x14ac:dyDescent="0.25">
      <c r="K1054" s="96"/>
      <c r="L1054" s="96"/>
      <c r="M1054" s="96"/>
      <c r="N1054" s="96"/>
      <c r="O1054" s="96"/>
    </row>
    <row r="1055" spans="11:15" x14ac:dyDescent="0.25">
      <c r="K1055" s="96"/>
      <c r="L1055" s="96"/>
      <c r="M1055" s="96"/>
      <c r="N1055" s="96"/>
      <c r="O1055" s="96"/>
    </row>
    <row r="1056" spans="11:15" x14ac:dyDescent="0.25">
      <c r="K1056" s="96"/>
      <c r="L1056" s="96"/>
      <c r="M1056" s="96"/>
      <c r="N1056" s="96"/>
      <c r="O1056" s="96"/>
    </row>
    <row r="1057" spans="11:15" x14ac:dyDescent="0.25">
      <c r="K1057" s="96"/>
      <c r="L1057" s="96"/>
      <c r="M1057" s="96"/>
      <c r="N1057" s="96"/>
      <c r="O1057" s="96"/>
    </row>
    <row r="1058" spans="11:15" x14ac:dyDescent="0.25">
      <c r="K1058" s="96"/>
      <c r="L1058" s="96"/>
      <c r="M1058" s="96"/>
      <c r="N1058" s="96"/>
      <c r="O1058" s="96"/>
    </row>
    <row r="1059" spans="11:15" x14ac:dyDescent="0.25">
      <c r="K1059" s="96"/>
      <c r="L1059" s="96"/>
      <c r="M1059" s="96"/>
      <c r="N1059" s="96"/>
      <c r="O1059" s="96"/>
    </row>
    <row r="1060" spans="11:15" x14ac:dyDescent="0.25">
      <c r="K1060" s="96"/>
      <c r="L1060" s="96"/>
      <c r="M1060" s="96"/>
      <c r="N1060" s="96"/>
      <c r="O1060" s="96"/>
    </row>
    <row r="1061" spans="11:15" x14ac:dyDescent="0.25">
      <c r="K1061" s="96"/>
      <c r="L1061" s="96"/>
      <c r="M1061" s="96"/>
      <c r="N1061" s="96"/>
      <c r="O1061" s="96"/>
    </row>
    <row r="1062" spans="11:15" x14ac:dyDescent="0.25">
      <c r="K1062" s="96"/>
      <c r="L1062" s="96"/>
      <c r="M1062" s="96"/>
      <c r="N1062" s="96"/>
      <c r="O1062" s="96"/>
    </row>
    <row r="1063" spans="11:15" x14ac:dyDescent="0.25">
      <c r="K1063" s="96"/>
      <c r="L1063" s="96"/>
      <c r="M1063" s="96"/>
      <c r="N1063" s="96"/>
      <c r="O1063" s="96"/>
    </row>
    <row r="1064" spans="11:15" x14ac:dyDescent="0.25">
      <c r="K1064" s="96"/>
      <c r="L1064" s="96"/>
      <c r="M1064" s="96"/>
      <c r="N1064" s="96"/>
      <c r="O1064" s="96"/>
    </row>
    <row r="1065" spans="11:15" x14ac:dyDescent="0.25">
      <c r="K1065" s="96"/>
      <c r="L1065" s="96"/>
      <c r="M1065" s="96"/>
      <c r="N1065" s="96"/>
      <c r="O1065" s="96"/>
    </row>
    <row r="1066" spans="11:15" x14ac:dyDescent="0.25">
      <c r="K1066" s="96"/>
      <c r="L1066" s="96"/>
      <c r="M1066" s="96"/>
      <c r="N1066" s="96"/>
      <c r="O1066" s="96"/>
    </row>
    <row r="1067" spans="11:15" x14ac:dyDescent="0.25">
      <c r="K1067" s="96"/>
      <c r="L1067" s="96"/>
      <c r="M1067" s="96"/>
      <c r="N1067" s="96"/>
      <c r="O1067" s="96"/>
    </row>
    <row r="1068" spans="11:15" x14ac:dyDescent="0.25">
      <c r="K1068" s="96"/>
      <c r="L1068" s="96"/>
      <c r="M1068" s="96"/>
      <c r="N1068" s="96"/>
      <c r="O1068" s="96"/>
    </row>
    <row r="1069" spans="11:15" x14ac:dyDescent="0.25">
      <c r="K1069" s="96"/>
      <c r="L1069" s="96"/>
      <c r="M1069" s="96"/>
      <c r="N1069" s="96"/>
      <c r="O1069" s="96"/>
    </row>
    <row r="1070" spans="11:15" x14ac:dyDescent="0.25">
      <c r="K1070" s="96"/>
      <c r="L1070" s="96"/>
      <c r="M1070" s="96"/>
      <c r="N1070" s="96"/>
      <c r="O1070" s="96"/>
    </row>
    <row r="1071" spans="11:15" x14ac:dyDescent="0.25">
      <c r="K1071" s="96"/>
      <c r="L1071" s="96"/>
      <c r="M1071" s="96"/>
      <c r="N1071" s="96"/>
      <c r="O1071" s="96"/>
    </row>
    <row r="1072" spans="11:15" x14ac:dyDescent="0.25">
      <c r="K1072" s="96"/>
      <c r="L1072" s="96"/>
      <c r="M1072" s="96"/>
      <c r="N1072" s="96"/>
      <c r="O1072" s="96"/>
    </row>
    <row r="1073" spans="11:15" x14ac:dyDescent="0.25">
      <c r="K1073" s="96"/>
      <c r="L1073" s="96"/>
      <c r="M1073" s="96"/>
      <c r="N1073" s="96"/>
      <c r="O1073" s="96"/>
    </row>
    <row r="1074" spans="11:15" x14ac:dyDescent="0.25">
      <c r="K1074" s="96"/>
      <c r="L1074" s="96"/>
      <c r="M1074" s="96"/>
      <c r="N1074" s="96"/>
      <c r="O1074" s="96"/>
    </row>
    <row r="1075" spans="11:15" x14ac:dyDescent="0.25">
      <c r="K1075" s="96"/>
      <c r="L1075" s="96"/>
      <c r="M1075" s="96"/>
      <c r="N1075" s="96"/>
      <c r="O1075" s="96"/>
    </row>
    <row r="1076" spans="11:15" x14ac:dyDescent="0.25">
      <c r="K1076" s="96"/>
      <c r="L1076" s="96"/>
      <c r="M1076" s="96"/>
      <c r="N1076" s="96"/>
      <c r="O1076" s="96"/>
    </row>
    <row r="1077" spans="11:15" x14ac:dyDescent="0.25">
      <c r="K1077" s="96"/>
      <c r="L1077" s="96"/>
      <c r="M1077" s="96"/>
      <c r="N1077" s="96"/>
      <c r="O1077" s="96"/>
    </row>
    <row r="1078" spans="11:15" x14ac:dyDescent="0.25">
      <c r="K1078" s="96"/>
      <c r="L1078" s="96"/>
      <c r="M1078" s="96"/>
      <c r="N1078" s="96"/>
      <c r="O1078" s="96"/>
    </row>
    <row r="1079" spans="11:15" x14ac:dyDescent="0.25">
      <c r="K1079" s="96"/>
      <c r="L1079" s="96"/>
      <c r="M1079" s="96"/>
      <c r="N1079" s="96"/>
      <c r="O1079" s="96"/>
    </row>
    <row r="1080" spans="11:15" x14ac:dyDescent="0.25">
      <c r="K1080" s="96"/>
      <c r="L1080" s="96"/>
      <c r="M1080" s="96"/>
      <c r="N1080" s="96"/>
      <c r="O1080" s="96"/>
    </row>
    <row r="1081" spans="11:15" x14ac:dyDescent="0.25">
      <c r="K1081" s="96"/>
      <c r="L1081" s="96"/>
      <c r="M1081" s="96"/>
      <c r="N1081" s="96"/>
      <c r="O1081" s="96"/>
    </row>
    <row r="1082" spans="11:15" x14ac:dyDescent="0.25">
      <c r="K1082" s="96"/>
      <c r="L1082" s="96"/>
      <c r="M1082" s="96"/>
      <c r="N1082" s="96"/>
      <c r="O1082" s="96"/>
    </row>
    <row r="1083" spans="11:15" x14ac:dyDescent="0.25">
      <c r="K1083" s="96"/>
      <c r="L1083" s="96"/>
      <c r="M1083" s="96"/>
      <c r="N1083" s="96"/>
      <c r="O1083" s="96"/>
    </row>
    <row r="1084" spans="11:15" x14ac:dyDescent="0.25">
      <c r="K1084" s="96"/>
      <c r="L1084" s="96"/>
      <c r="M1084" s="96"/>
      <c r="N1084" s="96"/>
      <c r="O1084" s="96"/>
    </row>
    <row r="1085" spans="11:15" x14ac:dyDescent="0.25">
      <c r="K1085" s="96"/>
      <c r="L1085" s="96"/>
      <c r="M1085" s="96"/>
      <c r="N1085" s="96"/>
      <c r="O1085" s="96"/>
    </row>
    <row r="1086" spans="11:15" x14ac:dyDescent="0.25">
      <c r="K1086" s="96"/>
      <c r="L1086" s="96"/>
      <c r="M1086" s="96"/>
      <c r="N1086" s="96"/>
      <c r="O1086" s="96"/>
    </row>
    <row r="1087" spans="11:15" x14ac:dyDescent="0.25">
      <c r="K1087" s="96"/>
      <c r="L1087" s="96"/>
      <c r="M1087" s="96"/>
      <c r="N1087" s="96"/>
      <c r="O1087" s="96"/>
    </row>
    <row r="1088" spans="11:15" x14ac:dyDescent="0.25">
      <c r="K1088" s="96"/>
      <c r="L1088" s="96"/>
      <c r="M1088" s="96"/>
      <c r="N1088" s="96"/>
      <c r="O1088" s="96"/>
    </row>
    <row r="1089" spans="11:15" x14ac:dyDescent="0.25">
      <c r="K1089" s="96"/>
      <c r="L1089" s="96"/>
      <c r="M1089" s="96"/>
      <c r="N1089" s="96"/>
      <c r="O1089" s="96"/>
    </row>
    <row r="1090" spans="11:15" x14ac:dyDescent="0.25">
      <c r="K1090" s="96"/>
      <c r="L1090" s="96"/>
      <c r="M1090" s="96"/>
      <c r="N1090" s="96"/>
      <c r="O1090" s="96"/>
    </row>
    <row r="1091" spans="11:15" x14ac:dyDescent="0.25">
      <c r="K1091" s="96"/>
      <c r="L1091" s="96"/>
      <c r="M1091" s="96"/>
      <c r="N1091" s="96"/>
      <c r="O1091" s="96"/>
    </row>
    <row r="1092" spans="11:15" x14ac:dyDescent="0.25">
      <c r="K1092" s="96"/>
      <c r="L1092" s="96"/>
      <c r="M1092" s="96"/>
      <c r="N1092" s="96"/>
      <c r="O1092" s="96"/>
    </row>
    <row r="1093" spans="11:15" x14ac:dyDescent="0.25">
      <c r="K1093" s="96"/>
      <c r="L1093" s="96"/>
      <c r="M1093" s="96"/>
      <c r="N1093" s="96"/>
      <c r="O1093" s="96"/>
    </row>
    <row r="1094" spans="11:15" x14ac:dyDescent="0.25">
      <c r="K1094" s="96"/>
      <c r="L1094" s="96"/>
      <c r="M1094" s="96"/>
      <c r="N1094" s="96"/>
      <c r="O1094" s="96"/>
    </row>
    <row r="1095" spans="11:15" x14ac:dyDescent="0.25">
      <c r="K1095" s="96"/>
      <c r="L1095" s="96"/>
      <c r="M1095" s="96"/>
      <c r="N1095" s="96"/>
      <c r="O1095" s="96"/>
    </row>
    <row r="1096" spans="11:15" x14ac:dyDescent="0.25">
      <c r="K1096" s="96"/>
      <c r="L1096" s="96"/>
      <c r="M1096" s="96"/>
      <c r="N1096" s="96"/>
      <c r="O1096" s="96"/>
    </row>
    <row r="1097" spans="11:15" x14ac:dyDescent="0.25">
      <c r="K1097" s="96"/>
      <c r="L1097" s="96"/>
      <c r="M1097" s="96"/>
      <c r="N1097" s="96"/>
      <c r="O1097" s="96"/>
    </row>
    <row r="1098" spans="11:15" x14ac:dyDescent="0.25">
      <c r="K1098" s="96"/>
      <c r="L1098" s="96"/>
      <c r="M1098" s="96"/>
      <c r="N1098" s="96"/>
      <c r="O1098" s="96"/>
    </row>
    <row r="1099" spans="11:15" x14ac:dyDescent="0.25">
      <c r="K1099" s="96"/>
      <c r="L1099" s="96"/>
      <c r="M1099" s="96"/>
      <c r="N1099" s="96"/>
      <c r="O1099" s="96"/>
    </row>
    <row r="1100" spans="11:15" x14ac:dyDescent="0.25">
      <c r="K1100" s="96"/>
      <c r="L1100" s="96"/>
      <c r="M1100" s="96"/>
      <c r="N1100" s="96"/>
      <c r="O1100" s="96"/>
    </row>
    <row r="1101" spans="11:15" x14ac:dyDescent="0.25">
      <c r="K1101" s="96"/>
      <c r="L1101" s="96"/>
      <c r="M1101" s="96"/>
      <c r="N1101" s="96"/>
      <c r="O1101" s="96"/>
    </row>
    <row r="1102" spans="11:15" x14ac:dyDescent="0.25">
      <c r="K1102" s="96"/>
      <c r="L1102" s="96"/>
      <c r="M1102" s="96"/>
      <c r="N1102" s="96"/>
      <c r="O1102" s="96"/>
    </row>
    <row r="1103" spans="11:15" x14ac:dyDescent="0.25">
      <c r="K1103" s="96"/>
      <c r="L1103" s="96"/>
      <c r="M1103" s="96"/>
      <c r="N1103" s="96"/>
      <c r="O1103" s="96"/>
    </row>
    <row r="1104" spans="11:15" x14ac:dyDescent="0.25">
      <c r="K1104" s="96"/>
      <c r="L1104" s="96"/>
      <c r="M1104" s="96"/>
      <c r="N1104" s="96"/>
      <c r="O1104" s="96"/>
    </row>
    <row r="1105" spans="11:15" x14ac:dyDescent="0.25">
      <c r="K1105" s="96"/>
      <c r="L1105" s="96"/>
      <c r="M1105" s="96"/>
      <c r="N1105" s="96"/>
      <c r="O1105" s="96"/>
    </row>
    <row r="1106" spans="11:15" x14ac:dyDescent="0.25">
      <c r="K1106" s="96"/>
      <c r="L1106" s="96"/>
      <c r="M1106" s="96"/>
      <c r="N1106" s="96"/>
      <c r="O1106" s="96"/>
    </row>
    <row r="1107" spans="11:15" x14ac:dyDescent="0.25">
      <c r="K1107" s="96"/>
      <c r="L1107" s="96"/>
      <c r="M1107" s="96"/>
      <c r="N1107" s="96"/>
      <c r="O1107" s="96"/>
    </row>
    <row r="1108" spans="11:15" x14ac:dyDescent="0.25">
      <c r="K1108" s="96"/>
      <c r="L1108" s="96"/>
      <c r="M1108" s="96"/>
      <c r="N1108" s="96"/>
      <c r="O1108" s="96"/>
    </row>
    <row r="1109" spans="11:15" x14ac:dyDescent="0.25">
      <c r="K1109" s="96"/>
      <c r="L1109" s="96"/>
      <c r="M1109" s="96"/>
      <c r="N1109" s="96"/>
      <c r="O1109" s="96"/>
    </row>
    <row r="1110" spans="11:15" x14ac:dyDescent="0.25">
      <c r="K1110" s="96"/>
      <c r="L1110" s="96"/>
      <c r="M1110" s="96"/>
      <c r="N1110" s="96"/>
      <c r="O1110" s="96"/>
    </row>
    <row r="1111" spans="11:15" x14ac:dyDescent="0.25">
      <c r="K1111" s="96"/>
      <c r="L1111" s="96"/>
      <c r="M1111" s="96"/>
      <c r="N1111" s="96"/>
      <c r="O1111" s="96"/>
    </row>
    <row r="1112" spans="11:15" x14ac:dyDescent="0.25">
      <c r="K1112" s="96"/>
      <c r="L1112" s="96"/>
      <c r="M1112" s="96"/>
      <c r="N1112" s="96"/>
      <c r="O1112" s="96"/>
    </row>
    <row r="1113" spans="11:15" x14ac:dyDescent="0.25">
      <c r="K1113" s="96"/>
      <c r="L1113" s="96"/>
      <c r="M1113" s="96"/>
      <c r="N1113" s="96"/>
      <c r="O1113" s="96"/>
    </row>
    <row r="1114" spans="11:15" x14ac:dyDescent="0.25">
      <c r="K1114" s="96"/>
      <c r="L1114" s="96"/>
      <c r="M1114" s="96"/>
      <c r="N1114" s="96"/>
      <c r="O1114" s="96"/>
    </row>
    <row r="1115" spans="11:15" x14ac:dyDescent="0.25">
      <c r="K1115" s="96"/>
      <c r="L1115" s="96"/>
      <c r="M1115" s="96"/>
      <c r="N1115" s="96"/>
      <c r="O1115" s="96"/>
    </row>
    <row r="1116" spans="11:15" x14ac:dyDescent="0.25">
      <c r="K1116" s="96"/>
      <c r="L1116" s="96"/>
      <c r="M1116" s="96"/>
      <c r="N1116" s="96"/>
      <c r="O1116" s="96"/>
    </row>
    <row r="1117" spans="11:15" x14ac:dyDescent="0.25">
      <c r="K1117" s="96"/>
      <c r="L1117" s="96"/>
      <c r="M1117" s="96"/>
      <c r="N1117" s="96"/>
      <c r="O1117" s="96"/>
    </row>
    <row r="1118" spans="11:15" x14ac:dyDescent="0.25">
      <c r="K1118" s="96"/>
      <c r="L1118" s="96"/>
      <c r="M1118" s="96"/>
      <c r="N1118" s="96"/>
      <c r="O1118" s="96"/>
    </row>
    <row r="1119" spans="11:15" x14ac:dyDescent="0.25">
      <c r="K1119" s="96"/>
      <c r="L1119" s="96"/>
      <c r="M1119" s="96"/>
      <c r="N1119" s="96"/>
      <c r="O1119" s="96"/>
    </row>
    <row r="1120" spans="11:15" x14ac:dyDescent="0.25">
      <c r="K1120" s="96"/>
      <c r="L1120" s="96"/>
      <c r="M1120" s="96"/>
      <c r="N1120" s="96"/>
      <c r="O1120" s="96"/>
    </row>
    <row r="1121" spans="11:15" x14ac:dyDescent="0.25">
      <c r="K1121" s="96"/>
      <c r="L1121" s="96"/>
      <c r="M1121" s="96"/>
      <c r="N1121" s="96"/>
      <c r="O1121" s="96"/>
    </row>
    <row r="1122" spans="11:15" x14ac:dyDescent="0.25">
      <c r="K1122" s="96"/>
      <c r="L1122" s="96"/>
      <c r="M1122" s="96"/>
      <c r="N1122" s="96"/>
      <c r="O1122" s="96"/>
    </row>
    <row r="1123" spans="11:15" x14ac:dyDescent="0.25">
      <c r="K1123" s="96"/>
      <c r="L1123" s="96"/>
      <c r="M1123" s="96"/>
      <c r="N1123" s="96"/>
      <c r="O1123" s="96"/>
    </row>
    <row r="1124" spans="11:15" x14ac:dyDescent="0.25">
      <c r="K1124" s="96"/>
      <c r="L1124" s="96"/>
      <c r="M1124" s="96"/>
      <c r="N1124" s="96"/>
      <c r="O1124" s="96"/>
    </row>
    <row r="1125" spans="11:15" x14ac:dyDescent="0.25">
      <c r="K1125" s="96"/>
      <c r="L1125" s="96"/>
      <c r="M1125" s="96"/>
      <c r="N1125" s="96"/>
      <c r="O1125" s="96"/>
    </row>
    <row r="1126" spans="11:15" x14ac:dyDescent="0.25">
      <c r="K1126" s="96"/>
      <c r="L1126" s="96"/>
      <c r="M1126" s="96"/>
      <c r="N1126" s="96"/>
      <c r="O1126" s="96"/>
    </row>
    <row r="1127" spans="11:15" x14ac:dyDescent="0.25">
      <c r="K1127" s="96"/>
      <c r="L1127" s="96"/>
      <c r="M1127" s="96"/>
      <c r="N1127" s="96"/>
      <c r="O1127" s="96"/>
    </row>
    <row r="1128" spans="11:15" x14ac:dyDescent="0.25">
      <c r="K1128" s="96"/>
      <c r="L1128" s="96"/>
      <c r="M1128" s="96"/>
      <c r="N1128" s="96"/>
      <c r="O1128" s="96"/>
    </row>
    <row r="1129" spans="11:15" x14ac:dyDescent="0.25">
      <c r="K1129" s="96"/>
      <c r="L1129" s="96"/>
      <c r="M1129" s="96"/>
      <c r="N1129" s="96"/>
      <c r="O1129" s="96"/>
    </row>
    <row r="1130" spans="11:15" x14ac:dyDescent="0.25">
      <c r="K1130" s="96"/>
      <c r="L1130" s="96"/>
      <c r="M1130" s="96"/>
      <c r="N1130" s="96"/>
      <c r="O1130" s="96"/>
    </row>
    <row r="1131" spans="11:15" x14ac:dyDescent="0.25">
      <c r="K1131" s="96"/>
      <c r="L1131" s="96"/>
      <c r="M1131" s="96"/>
      <c r="N1131" s="96"/>
      <c r="O1131" s="96"/>
    </row>
    <row r="1132" spans="11:15" x14ac:dyDescent="0.25">
      <c r="K1132" s="96"/>
      <c r="L1132" s="96"/>
      <c r="M1132" s="96"/>
      <c r="N1132" s="96"/>
      <c r="O1132" s="96"/>
    </row>
    <row r="1133" spans="11:15" x14ac:dyDescent="0.25">
      <c r="K1133" s="96"/>
      <c r="L1133" s="96"/>
      <c r="M1133" s="96"/>
      <c r="N1133" s="96"/>
      <c r="O1133" s="96"/>
    </row>
    <row r="1134" spans="11:15" x14ac:dyDescent="0.25">
      <c r="K1134" s="96"/>
      <c r="L1134" s="96"/>
      <c r="M1134" s="96"/>
      <c r="N1134" s="96"/>
      <c r="O1134" s="96"/>
    </row>
    <row r="1135" spans="11:15" x14ac:dyDescent="0.25">
      <c r="K1135" s="96"/>
      <c r="L1135" s="96"/>
      <c r="M1135" s="96"/>
      <c r="N1135" s="96"/>
      <c r="O1135" s="96"/>
    </row>
    <row r="1136" spans="11:15" x14ac:dyDescent="0.25">
      <c r="K1136" s="96"/>
      <c r="L1136" s="96"/>
      <c r="M1136" s="96"/>
      <c r="N1136" s="96"/>
      <c r="O1136" s="96"/>
    </row>
    <row r="1137" spans="11:15" x14ac:dyDescent="0.25">
      <c r="K1137" s="96"/>
      <c r="L1137" s="96"/>
      <c r="M1137" s="96"/>
      <c r="N1137" s="96"/>
      <c r="O1137" s="96"/>
    </row>
    <row r="1138" spans="11:15" x14ac:dyDescent="0.25">
      <c r="K1138" s="96"/>
      <c r="L1138" s="96"/>
      <c r="M1138" s="96"/>
      <c r="N1138" s="96"/>
      <c r="O1138" s="96"/>
    </row>
    <row r="1139" spans="11:15" x14ac:dyDescent="0.25">
      <c r="K1139" s="96"/>
      <c r="L1139" s="96"/>
      <c r="M1139" s="96"/>
      <c r="N1139" s="96"/>
      <c r="O1139" s="96"/>
    </row>
    <row r="1140" spans="11:15" x14ac:dyDescent="0.25">
      <c r="K1140" s="96"/>
      <c r="L1140" s="96"/>
      <c r="M1140" s="96"/>
      <c r="N1140" s="96"/>
      <c r="O1140" s="96"/>
    </row>
    <row r="1141" spans="11:15" x14ac:dyDescent="0.25">
      <c r="K1141" s="96"/>
      <c r="L1141" s="96"/>
      <c r="M1141" s="96"/>
      <c r="N1141" s="96"/>
      <c r="O1141" s="96"/>
    </row>
    <row r="1142" spans="11:15" x14ac:dyDescent="0.25">
      <c r="K1142" s="96"/>
      <c r="L1142" s="96"/>
      <c r="M1142" s="96"/>
      <c r="N1142" s="96"/>
      <c r="O1142" s="96"/>
    </row>
    <row r="1143" spans="11:15" x14ac:dyDescent="0.25">
      <c r="K1143" s="96"/>
      <c r="L1143" s="96"/>
      <c r="M1143" s="96"/>
      <c r="N1143" s="96"/>
      <c r="O1143" s="96"/>
    </row>
    <row r="1144" spans="11:15" x14ac:dyDescent="0.25">
      <c r="K1144" s="96"/>
      <c r="L1144" s="96"/>
      <c r="M1144" s="96"/>
      <c r="N1144" s="96"/>
      <c r="O1144" s="96"/>
    </row>
    <row r="1145" spans="11:15" x14ac:dyDescent="0.25">
      <c r="K1145" s="96"/>
      <c r="L1145" s="96"/>
      <c r="M1145" s="96"/>
      <c r="N1145" s="96"/>
      <c r="O1145" s="96"/>
    </row>
    <row r="1146" spans="11:15" x14ac:dyDescent="0.25">
      <c r="K1146" s="96"/>
      <c r="L1146" s="96"/>
      <c r="M1146" s="96"/>
      <c r="N1146" s="96"/>
      <c r="O1146" s="96"/>
    </row>
    <row r="1147" spans="11:15" x14ac:dyDescent="0.25">
      <c r="K1147" s="96"/>
      <c r="L1147" s="96"/>
      <c r="M1147" s="96"/>
      <c r="N1147" s="96"/>
      <c r="O1147" s="96"/>
    </row>
    <row r="1148" spans="11:15" x14ac:dyDescent="0.25">
      <c r="K1148" s="96"/>
      <c r="L1148" s="96"/>
      <c r="M1148" s="96"/>
      <c r="N1148" s="96"/>
      <c r="O1148" s="96"/>
    </row>
    <row r="1149" spans="11:15" x14ac:dyDescent="0.25">
      <c r="K1149" s="96"/>
      <c r="L1149" s="96"/>
      <c r="M1149" s="96"/>
      <c r="N1149" s="96"/>
      <c r="O1149" s="96"/>
    </row>
    <row r="1150" spans="11:15" x14ac:dyDescent="0.25">
      <c r="K1150" s="96"/>
      <c r="L1150" s="96"/>
      <c r="M1150" s="96"/>
      <c r="N1150" s="96"/>
      <c r="O1150" s="96"/>
    </row>
    <row r="1151" spans="11:15" x14ac:dyDescent="0.25">
      <c r="K1151" s="96"/>
      <c r="L1151" s="96"/>
      <c r="M1151" s="96"/>
      <c r="N1151" s="96"/>
      <c r="O1151" s="96"/>
    </row>
    <row r="1152" spans="11:15" x14ac:dyDescent="0.25">
      <c r="K1152" s="96"/>
      <c r="L1152" s="96"/>
      <c r="M1152" s="96"/>
      <c r="N1152" s="96"/>
      <c r="O1152" s="96"/>
    </row>
    <row r="1153" spans="11:15" x14ac:dyDescent="0.25">
      <c r="K1153" s="96"/>
      <c r="L1153" s="96"/>
      <c r="M1153" s="96"/>
      <c r="N1153" s="96"/>
      <c r="O1153" s="96"/>
    </row>
    <row r="1154" spans="11:15" x14ac:dyDescent="0.25">
      <c r="K1154" s="96"/>
      <c r="L1154" s="96"/>
      <c r="M1154" s="96"/>
      <c r="N1154" s="96"/>
      <c r="O1154" s="96"/>
    </row>
    <row r="1155" spans="11:15" x14ac:dyDescent="0.25">
      <c r="K1155" s="96"/>
      <c r="L1155" s="96"/>
      <c r="M1155" s="96"/>
      <c r="N1155" s="96"/>
      <c r="O1155" s="96"/>
    </row>
    <row r="1156" spans="11:15" x14ac:dyDescent="0.25">
      <c r="K1156" s="96"/>
      <c r="L1156" s="96"/>
      <c r="M1156" s="96"/>
      <c r="N1156" s="96"/>
      <c r="O1156" s="96"/>
    </row>
    <row r="1157" spans="11:15" x14ac:dyDescent="0.25">
      <c r="K1157" s="96"/>
      <c r="L1157" s="96"/>
      <c r="M1157" s="96"/>
      <c r="N1157" s="96"/>
      <c r="O1157" s="96"/>
    </row>
    <row r="1158" spans="11:15" x14ac:dyDescent="0.25">
      <c r="K1158" s="96"/>
      <c r="L1158" s="96"/>
      <c r="M1158" s="96"/>
      <c r="N1158" s="96"/>
      <c r="O1158" s="96"/>
    </row>
    <row r="1159" spans="11:15" x14ac:dyDescent="0.25">
      <c r="K1159" s="96"/>
      <c r="L1159" s="96"/>
      <c r="M1159" s="96"/>
      <c r="N1159" s="96"/>
      <c r="O1159" s="96"/>
    </row>
    <row r="1160" spans="11:15" x14ac:dyDescent="0.25">
      <c r="K1160" s="96"/>
      <c r="L1160" s="96"/>
      <c r="M1160" s="96"/>
      <c r="N1160" s="96"/>
      <c r="O1160" s="96"/>
    </row>
    <row r="1161" spans="11:15" x14ac:dyDescent="0.25">
      <c r="K1161" s="96"/>
      <c r="L1161" s="96"/>
      <c r="M1161" s="96"/>
      <c r="N1161" s="96"/>
      <c r="O1161" s="96"/>
    </row>
    <row r="1162" spans="11:15" x14ac:dyDescent="0.25">
      <c r="K1162" s="96"/>
      <c r="L1162" s="96"/>
      <c r="M1162" s="96"/>
      <c r="N1162" s="96"/>
      <c r="O1162" s="96"/>
    </row>
    <row r="1163" spans="11:15" x14ac:dyDescent="0.25">
      <c r="K1163" s="96"/>
      <c r="L1163" s="96"/>
      <c r="M1163" s="96"/>
      <c r="N1163" s="96"/>
      <c r="O1163" s="96"/>
    </row>
    <row r="1164" spans="11:15" x14ac:dyDescent="0.25">
      <c r="K1164" s="96"/>
      <c r="L1164" s="96"/>
      <c r="M1164" s="96"/>
      <c r="N1164" s="96"/>
      <c r="O1164" s="96"/>
    </row>
    <row r="1165" spans="11:15" x14ac:dyDescent="0.25">
      <c r="K1165" s="96"/>
      <c r="L1165" s="96"/>
      <c r="M1165" s="96"/>
      <c r="N1165" s="96"/>
      <c r="O1165" s="96"/>
    </row>
    <row r="1166" spans="11:15" x14ac:dyDescent="0.25">
      <c r="K1166" s="96"/>
      <c r="L1166" s="96"/>
      <c r="M1166" s="96"/>
      <c r="N1166" s="96"/>
      <c r="O1166" s="96"/>
    </row>
    <row r="1167" spans="11:15" x14ac:dyDescent="0.25">
      <c r="K1167" s="96"/>
      <c r="L1167" s="96"/>
      <c r="M1167" s="96"/>
      <c r="N1167" s="96"/>
      <c r="O1167" s="96"/>
    </row>
    <row r="1168" spans="11:15" x14ac:dyDescent="0.25">
      <c r="K1168" s="96"/>
      <c r="L1168" s="96"/>
      <c r="M1168" s="96"/>
      <c r="N1168" s="96"/>
      <c r="O1168" s="96"/>
    </row>
    <row r="1169" spans="11:15" x14ac:dyDescent="0.25">
      <c r="K1169" s="96"/>
      <c r="L1169" s="96"/>
      <c r="M1169" s="96"/>
      <c r="N1169" s="96"/>
      <c r="O1169" s="96"/>
    </row>
    <row r="1170" spans="11:15" x14ac:dyDescent="0.25">
      <c r="K1170" s="96"/>
      <c r="L1170" s="96"/>
      <c r="M1170" s="96"/>
      <c r="N1170" s="96"/>
      <c r="O1170" s="96"/>
    </row>
    <row r="1171" spans="11:15" x14ac:dyDescent="0.25">
      <c r="K1171" s="96"/>
      <c r="L1171" s="96"/>
      <c r="M1171" s="96"/>
      <c r="N1171" s="96"/>
      <c r="O1171" s="96"/>
    </row>
    <row r="1172" spans="11:15" x14ac:dyDescent="0.25">
      <c r="K1172" s="96"/>
      <c r="L1172" s="96"/>
      <c r="M1172" s="96"/>
      <c r="N1172" s="96"/>
      <c r="O1172" s="96"/>
    </row>
    <row r="1173" spans="11:15" x14ac:dyDescent="0.25">
      <c r="K1173" s="96"/>
      <c r="L1173" s="96"/>
      <c r="M1173" s="96"/>
      <c r="N1173" s="96"/>
      <c r="O1173" s="96"/>
    </row>
    <row r="1174" spans="11:15" x14ac:dyDescent="0.25">
      <c r="K1174" s="96"/>
      <c r="L1174" s="96"/>
      <c r="M1174" s="96"/>
      <c r="N1174" s="96"/>
      <c r="O1174" s="96"/>
    </row>
    <row r="1175" spans="11:15" x14ac:dyDescent="0.25">
      <c r="K1175" s="96"/>
      <c r="L1175" s="96"/>
      <c r="M1175" s="96"/>
      <c r="N1175" s="96"/>
      <c r="O1175" s="96"/>
    </row>
    <row r="1176" spans="11:15" x14ac:dyDescent="0.25">
      <c r="K1176" s="96"/>
      <c r="L1176" s="96"/>
      <c r="M1176" s="96"/>
      <c r="N1176" s="96"/>
      <c r="O1176" s="96"/>
    </row>
    <row r="1177" spans="11:15" x14ac:dyDescent="0.25">
      <c r="K1177" s="96"/>
      <c r="L1177" s="96"/>
      <c r="M1177" s="96"/>
      <c r="N1177" s="96"/>
      <c r="O1177" s="96"/>
    </row>
    <row r="1178" spans="11:15" x14ac:dyDescent="0.25">
      <c r="K1178" s="96"/>
      <c r="L1178" s="96"/>
      <c r="M1178" s="96"/>
      <c r="N1178" s="96"/>
      <c r="O1178" s="96"/>
    </row>
    <row r="1179" spans="11:15" x14ac:dyDescent="0.25">
      <c r="K1179" s="96"/>
      <c r="L1179" s="96"/>
      <c r="M1179" s="96"/>
      <c r="N1179" s="96"/>
      <c r="O1179" s="96"/>
    </row>
    <row r="1180" spans="11:15" x14ac:dyDescent="0.25">
      <c r="K1180" s="96"/>
      <c r="L1180" s="96"/>
      <c r="M1180" s="96"/>
      <c r="N1180" s="96"/>
      <c r="O1180" s="96"/>
    </row>
    <row r="1181" spans="11:15" x14ac:dyDescent="0.25">
      <c r="K1181" s="96"/>
      <c r="L1181" s="96"/>
      <c r="M1181" s="96"/>
      <c r="N1181" s="96"/>
      <c r="O1181" s="96"/>
    </row>
    <row r="1182" spans="11:15" x14ac:dyDescent="0.25">
      <c r="K1182" s="96"/>
      <c r="L1182" s="96"/>
      <c r="M1182" s="96"/>
      <c r="N1182" s="96"/>
      <c r="O1182" s="96"/>
    </row>
    <row r="1183" spans="11:15" x14ac:dyDescent="0.25">
      <c r="K1183" s="96"/>
      <c r="L1183" s="96"/>
      <c r="M1183" s="96"/>
      <c r="N1183" s="96"/>
      <c r="O1183" s="96"/>
    </row>
    <row r="1184" spans="11:15" x14ac:dyDescent="0.25">
      <c r="K1184" s="96"/>
      <c r="L1184" s="96"/>
      <c r="M1184" s="96"/>
      <c r="N1184" s="96"/>
      <c r="O1184" s="96"/>
    </row>
    <row r="1185" spans="11:15" x14ac:dyDescent="0.25">
      <c r="K1185" s="96"/>
      <c r="L1185" s="96"/>
      <c r="M1185" s="96"/>
      <c r="N1185" s="96"/>
      <c r="O1185" s="96"/>
    </row>
    <row r="1186" spans="11:15" x14ac:dyDescent="0.25">
      <c r="K1186" s="96"/>
      <c r="L1186" s="96"/>
      <c r="M1186" s="96"/>
      <c r="N1186" s="96"/>
      <c r="O1186" s="96"/>
    </row>
    <row r="1187" spans="11:15" x14ac:dyDescent="0.25">
      <c r="K1187" s="96"/>
      <c r="L1187" s="96"/>
      <c r="M1187" s="96"/>
      <c r="N1187" s="96"/>
      <c r="O1187" s="96"/>
    </row>
    <row r="1188" spans="11:15" x14ac:dyDescent="0.25">
      <c r="K1188" s="96"/>
      <c r="L1188" s="96"/>
      <c r="M1188" s="96"/>
      <c r="N1188" s="96"/>
      <c r="O1188" s="96"/>
    </row>
    <row r="1189" spans="11:15" x14ac:dyDescent="0.25">
      <c r="K1189" s="96"/>
      <c r="L1189" s="96"/>
      <c r="M1189" s="96"/>
      <c r="N1189" s="96"/>
      <c r="O1189" s="96"/>
    </row>
    <row r="1190" spans="11:15" x14ac:dyDescent="0.25">
      <c r="K1190" s="96"/>
      <c r="L1190" s="96"/>
      <c r="M1190" s="96"/>
      <c r="N1190" s="96"/>
      <c r="O1190" s="96"/>
    </row>
    <row r="1191" spans="11:15" x14ac:dyDescent="0.25">
      <c r="K1191" s="96"/>
      <c r="L1191" s="96"/>
      <c r="M1191" s="96"/>
      <c r="N1191" s="96"/>
      <c r="O1191" s="96"/>
    </row>
    <row r="1192" spans="11:15" x14ac:dyDescent="0.25">
      <c r="K1192" s="96"/>
      <c r="L1192" s="96"/>
      <c r="M1192" s="96"/>
      <c r="N1192" s="96"/>
      <c r="O1192" s="96"/>
    </row>
    <row r="1193" spans="11:15" x14ac:dyDescent="0.25">
      <c r="K1193" s="96"/>
      <c r="L1193" s="96"/>
      <c r="M1193" s="96"/>
      <c r="N1193" s="96"/>
      <c r="O1193" s="96"/>
    </row>
    <row r="1194" spans="11:15" x14ac:dyDescent="0.25">
      <c r="K1194" s="96"/>
      <c r="L1194" s="96"/>
      <c r="M1194" s="96"/>
      <c r="N1194" s="96"/>
      <c r="O1194" s="96"/>
    </row>
    <row r="1195" spans="11:15" x14ac:dyDescent="0.25">
      <c r="K1195" s="96"/>
      <c r="L1195" s="96"/>
      <c r="M1195" s="96"/>
      <c r="N1195" s="96"/>
      <c r="O1195" s="96"/>
    </row>
    <row r="1196" spans="11:15" x14ac:dyDescent="0.25">
      <c r="K1196" s="96"/>
      <c r="L1196" s="96"/>
      <c r="M1196" s="96"/>
      <c r="N1196" s="96"/>
      <c r="O1196" s="96"/>
    </row>
    <row r="1197" spans="11:15" x14ac:dyDescent="0.25">
      <c r="K1197" s="96"/>
      <c r="L1197" s="96"/>
      <c r="M1197" s="96"/>
      <c r="N1197" s="96"/>
      <c r="O1197" s="96"/>
    </row>
    <row r="1198" spans="11:15" x14ac:dyDescent="0.25">
      <c r="K1198" s="96"/>
      <c r="L1198" s="96"/>
      <c r="M1198" s="96"/>
      <c r="N1198" s="96"/>
      <c r="O1198" s="96"/>
    </row>
    <row r="1199" spans="11:15" x14ac:dyDescent="0.25">
      <c r="K1199" s="96"/>
      <c r="L1199" s="96"/>
      <c r="M1199" s="96"/>
      <c r="N1199" s="96"/>
      <c r="O1199" s="96"/>
    </row>
    <row r="1200" spans="11:15" x14ac:dyDescent="0.25">
      <c r="K1200" s="96"/>
      <c r="L1200" s="96"/>
      <c r="M1200" s="96"/>
      <c r="N1200" s="96"/>
      <c r="O1200" s="96"/>
    </row>
    <row r="1201" spans="11:15" x14ac:dyDescent="0.25">
      <c r="K1201" s="96"/>
      <c r="L1201" s="96"/>
      <c r="M1201" s="96"/>
      <c r="N1201" s="96"/>
      <c r="O1201" s="96"/>
    </row>
    <row r="1202" spans="11:15" x14ac:dyDescent="0.25">
      <c r="K1202" s="96"/>
      <c r="L1202" s="96"/>
      <c r="M1202" s="96"/>
      <c r="N1202" s="96"/>
      <c r="O1202" s="96"/>
    </row>
    <row r="1203" spans="11:15" x14ac:dyDescent="0.25">
      <c r="K1203" s="96"/>
      <c r="L1203" s="96"/>
      <c r="M1203" s="96"/>
      <c r="N1203" s="96"/>
      <c r="O1203" s="96"/>
    </row>
    <row r="1204" spans="11:15" x14ac:dyDescent="0.25">
      <c r="K1204" s="96"/>
      <c r="L1204" s="96"/>
      <c r="M1204" s="96"/>
      <c r="N1204" s="96"/>
      <c r="O1204" s="96"/>
    </row>
    <row r="1205" spans="11:15" x14ac:dyDescent="0.25">
      <c r="K1205" s="96"/>
      <c r="L1205" s="96"/>
      <c r="M1205" s="96"/>
      <c r="N1205" s="96"/>
      <c r="O1205" s="96"/>
    </row>
    <row r="1206" spans="11:15" x14ac:dyDescent="0.25">
      <c r="K1206" s="96"/>
      <c r="L1206" s="96"/>
      <c r="M1206" s="96"/>
      <c r="N1206" s="96"/>
      <c r="O1206" s="96"/>
    </row>
    <row r="1207" spans="11:15" x14ac:dyDescent="0.25">
      <c r="K1207" s="96"/>
      <c r="L1207" s="96"/>
      <c r="M1207" s="96"/>
      <c r="N1207" s="96"/>
      <c r="O1207" s="96"/>
    </row>
    <row r="1208" spans="11:15" x14ac:dyDescent="0.25">
      <c r="K1208" s="96"/>
      <c r="L1208" s="96"/>
      <c r="M1208" s="96"/>
      <c r="N1208" s="96"/>
      <c r="O1208" s="96"/>
    </row>
    <row r="1209" spans="11:15" x14ac:dyDescent="0.25">
      <c r="K1209" s="96"/>
      <c r="L1209" s="96"/>
      <c r="M1209" s="96"/>
      <c r="N1209" s="96"/>
      <c r="O1209" s="96"/>
    </row>
    <row r="1210" spans="11:15" x14ac:dyDescent="0.25">
      <c r="K1210" s="96"/>
      <c r="L1210" s="96"/>
      <c r="M1210" s="96"/>
      <c r="N1210" s="96"/>
      <c r="O1210" s="96"/>
    </row>
    <row r="1211" spans="11:15" x14ac:dyDescent="0.25">
      <c r="K1211" s="96"/>
      <c r="L1211" s="96"/>
      <c r="M1211" s="96"/>
      <c r="N1211" s="96"/>
      <c r="O1211" s="96"/>
    </row>
    <row r="1212" spans="11:15" x14ac:dyDescent="0.25">
      <c r="K1212" s="96"/>
      <c r="L1212" s="96"/>
      <c r="M1212" s="96"/>
      <c r="N1212" s="96"/>
      <c r="O1212" s="96"/>
    </row>
    <row r="1213" spans="11:15" x14ac:dyDescent="0.25">
      <c r="K1213" s="96"/>
      <c r="L1213" s="96"/>
      <c r="M1213" s="96"/>
      <c r="N1213" s="96"/>
      <c r="O1213" s="96"/>
    </row>
    <row r="1214" spans="11:15" x14ac:dyDescent="0.25">
      <c r="K1214" s="96"/>
      <c r="L1214" s="96"/>
      <c r="M1214" s="96"/>
      <c r="N1214" s="96"/>
      <c r="O1214" s="96"/>
    </row>
    <row r="1215" spans="11:15" x14ac:dyDescent="0.25">
      <c r="K1215" s="96"/>
      <c r="L1215" s="96"/>
      <c r="M1215" s="96"/>
      <c r="N1215" s="96"/>
      <c r="O1215" s="96"/>
    </row>
    <row r="1216" spans="11:15" x14ac:dyDescent="0.25">
      <c r="K1216" s="96"/>
      <c r="L1216" s="96"/>
      <c r="M1216" s="96"/>
      <c r="N1216" s="96"/>
      <c r="O1216" s="96"/>
    </row>
    <row r="1217" spans="11:15" x14ac:dyDescent="0.25">
      <c r="K1217" s="96"/>
      <c r="L1217" s="96"/>
      <c r="M1217" s="96"/>
      <c r="N1217" s="96"/>
      <c r="O1217" s="96"/>
    </row>
    <row r="1218" spans="11:15" x14ac:dyDescent="0.25">
      <c r="K1218" s="96"/>
      <c r="L1218" s="96"/>
      <c r="M1218" s="96"/>
      <c r="N1218" s="96"/>
      <c r="O1218" s="96"/>
    </row>
    <row r="1219" spans="11:15" x14ac:dyDescent="0.25">
      <c r="K1219" s="96"/>
      <c r="L1219" s="96"/>
      <c r="M1219" s="96"/>
      <c r="N1219" s="96"/>
      <c r="O1219" s="96"/>
    </row>
    <row r="1220" spans="11:15" x14ac:dyDescent="0.25">
      <c r="K1220" s="96"/>
      <c r="L1220" s="96"/>
      <c r="M1220" s="96"/>
      <c r="N1220" s="96"/>
      <c r="O1220" s="96"/>
    </row>
    <row r="1221" spans="11:15" x14ac:dyDescent="0.25">
      <c r="K1221" s="96"/>
      <c r="L1221" s="96"/>
      <c r="M1221" s="96"/>
      <c r="N1221" s="96"/>
      <c r="O1221" s="96"/>
    </row>
    <row r="1222" spans="11:15" x14ac:dyDescent="0.25">
      <c r="K1222" s="96"/>
      <c r="L1222" s="96"/>
      <c r="M1222" s="96"/>
      <c r="N1222" s="96"/>
      <c r="O1222" s="96"/>
    </row>
    <row r="1223" spans="11:15" x14ac:dyDescent="0.25">
      <c r="K1223" s="96"/>
      <c r="L1223" s="96"/>
      <c r="M1223" s="96"/>
      <c r="N1223" s="96"/>
      <c r="O1223" s="96"/>
    </row>
    <row r="1224" spans="11:15" x14ac:dyDescent="0.25">
      <c r="K1224" s="96"/>
      <c r="L1224" s="96"/>
      <c r="M1224" s="96"/>
      <c r="N1224" s="96"/>
      <c r="O1224" s="96"/>
    </row>
    <row r="1225" spans="11:15" x14ac:dyDescent="0.25">
      <c r="K1225" s="96"/>
      <c r="L1225" s="96"/>
      <c r="M1225" s="96"/>
      <c r="N1225" s="96"/>
      <c r="O1225" s="96"/>
    </row>
    <row r="1226" spans="11:15" x14ac:dyDescent="0.25">
      <c r="K1226" s="96"/>
      <c r="L1226" s="96"/>
      <c r="M1226" s="96"/>
      <c r="N1226" s="96"/>
      <c r="O1226" s="96"/>
    </row>
    <row r="1227" spans="11:15" x14ac:dyDescent="0.25">
      <c r="K1227" s="96"/>
      <c r="L1227" s="96"/>
      <c r="M1227" s="96"/>
      <c r="N1227" s="96"/>
      <c r="O1227" s="96"/>
    </row>
    <row r="1228" spans="11:15" x14ac:dyDescent="0.25">
      <c r="K1228" s="96"/>
      <c r="L1228" s="96"/>
      <c r="M1228" s="96"/>
      <c r="N1228" s="96"/>
      <c r="O1228" s="96"/>
    </row>
    <row r="1229" spans="11:15" x14ac:dyDescent="0.25">
      <c r="K1229" s="96"/>
      <c r="L1229" s="96"/>
      <c r="M1229" s="96"/>
      <c r="N1229" s="96"/>
      <c r="O1229" s="96"/>
    </row>
    <row r="1230" spans="11:15" x14ac:dyDescent="0.25">
      <c r="K1230" s="96"/>
      <c r="L1230" s="96"/>
      <c r="M1230" s="96"/>
      <c r="N1230" s="96"/>
      <c r="O1230" s="96"/>
    </row>
    <row r="1231" spans="11:15" x14ac:dyDescent="0.25">
      <c r="K1231" s="96"/>
      <c r="L1231" s="96"/>
      <c r="M1231" s="96"/>
      <c r="N1231" s="96"/>
      <c r="O1231" s="96"/>
    </row>
    <row r="1232" spans="11:15" x14ac:dyDescent="0.25">
      <c r="K1232" s="96"/>
      <c r="L1232" s="96"/>
      <c r="M1232" s="96"/>
      <c r="N1232" s="96"/>
      <c r="O1232" s="96"/>
    </row>
    <row r="1233" spans="11:15" x14ac:dyDescent="0.25">
      <c r="K1233" s="96"/>
      <c r="L1233" s="96"/>
      <c r="M1233" s="96"/>
      <c r="N1233" s="96"/>
      <c r="O1233" s="96"/>
    </row>
    <row r="1234" spans="11:15" x14ac:dyDescent="0.25">
      <c r="K1234" s="96"/>
      <c r="L1234" s="96"/>
      <c r="M1234" s="96"/>
      <c r="N1234" s="96"/>
      <c r="O1234" s="96"/>
    </row>
    <row r="1235" spans="11:15" x14ac:dyDescent="0.25">
      <c r="K1235" s="96"/>
      <c r="L1235" s="96"/>
      <c r="M1235" s="96"/>
      <c r="N1235" s="96"/>
      <c r="O1235" s="96"/>
    </row>
    <row r="1236" spans="11:15" x14ac:dyDescent="0.25">
      <c r="K1236" s="96"/>
      <c r="L1236" s="96"/>
      <c r="M1236" s="96"/>
      <c r="N1236" s="96"/>
      <c r="O1236" s="96"/>
    </row>
    <row r="1237" spans="11:15" x14ac:dyDescent="0.25">
      <c r="K1237" s="96"/>
      <c r="L1237" s="96"/>
      <c r="M1237" s="96"/>
      <c r="N1237" s="96"/>
      <c r="O1237" s="96"/>
    </row>
    <row r="1238" spans="11:15" x14ac:dyDescent="0.25">
      <c r="K1238" s="96"/>
      <c r="L1238" s="96"/>
      <c r="M1238" s="96"/>
      <c r="N1238" s="96"/>
      <c r="O1238" s="96"/>
    </row>
    <row r="1239" spans="11:15" x14ac:dyDescent="0.25">
      <c r="K1239" s="96"/>
      <c r="L1239" s="96"/>
      <c r="M1239" s="96"/>
      <c r="N1239" s="96"/>
      <c r="O1239" s="96"/>
    </row>
    <row r="1240" spans="11:15" x14ac:dyDescent="0.25">
      <c r="K1240" s="96"/>
      <c r="L1240" s="96"/>
      <c r="M1240" s="96"/>
      <c r="N1240" s="96"/>
      <c r="O1240" s="96"/>
    </row>
    <row r="1241" spans="11:15" x14ac:dyDescent="0.25">
      <c r="K1241" s="96"/>
      <c r="L1241" s="96"/>
      <c r="M1241" s="96"/>
      <c r="N1241" s="96"/>
      <c r="O1241" s="96"/>
    </row>
    <row r="1242" spans="11:15" x14ac:dyDescent="0.25">
      <c r="K1242" s="96"/>
      <c r="L1242" s="96"/>
      <c r="M1242" s="96"/>
      <c r="N1242" s="96"/>
      <c r="O1242" s="96"/>
    </row>
    <row r="1243" spans="11:15" x14ac:dyDescent="0.25">
      <c r="K1243" s="96"/>
      <c r="L1243" s="96"/>
      <c r="M1243" s="96"/>
      <c r="N1243" s="96"/>
      <c r="O1243" s="96"/>
    </row>
    <row r="1244" spans="11:15" x14ac:dyDescent="0.25">
      <c r="K1244" s="96"/>
      <c r="L1244" s="96"/>
      <c r="M1244" s="96"/>
      <c r="N1244" s="96"/>
      <c r="O1244" s="96"/>
    </row>
    <row r="1245" spans="11:15" x14ac:dyDescent="0.25">
      <c r="K1245" s="96"/>
      <c r="L1245" s="96"/>
      <c r="M1245" s="96"/>
      <c r="N1245" s="96"/>
      <c r="O1245" s="96"/>
    </row>
    <row r="1246" spans="11:15" x14ac:dyDescent="0.25">
      <c r="K1246" s="96"/>
      <c r="L1246" s="96"/>
      <c r="M1246" s="96"/>
      <c r="N1246" s="96"/>
      <c r="O1246" s="96"/>
    </row>
    <row r="1247" spans="11:15" x14ac:dyDescent="0.25">
      <c r="K1247" s="96"/>
      <c r="L1247" s="96"/>
      <c r="M1247" s="96"/>
      <c r="N1247" s="96"/>
      <c r="O1247" s="96"/>
    </row>
    <row r="1248" spans="11:15" x14ac:dyDescent="0.25">
      <c r="K1248" s="96"/>
      <c r="L1248" s="96"/>
      <c r="M1248" s="96"/>
      <c r="N1248" s="96"/>
      <c r="O1248" s="96"/>
    </row>
    <row r="1249" spans="11:15" x14ac:dyDescent="0.25">
      <c r="K1249" s="96"/>
      <c r="L1249" s="96"/>
      <c r="M1249" s="96"/>
      <c r="N1249" s="96"/>
      <c r="O1249" s="96"/>
    </row>
    <row r="1250" spans="11:15" x14ac:dyDescent="0.25">
      <c r="K1250" s="96"/>
      <c r="L1250" s="96"/>
      <c r="M1250" s="96"/>
      <c r="N1250" s="96"/>
      <c r="O1250" s="96"/>
    </row>
    <row r="1251" spans="11:15" x14ac:dyDescent="0.25">
      <c r="K1251" s="96"/>
      <c r="L1251" s="96"/>
      <c r="M1251" s="96"/>
      <c r="N1251" s="96"/>
      <c r="O1251" s="96"/>
    </row>
    <row r="1252" spans="11:15" x14ac:dyDescent="0.25">
      <c r="K1252" s="96"/>
      <c r="L1252" s="96"/>
      <c r="M1252" s="96"/>
      <c r="N1252" s="96"/>
      <c r="O1252" s="96"/>
    </row>
    <row r="1253" spans="11:15" x14ac:dyDescent="0.25">
      <c r="K1253" s="96"/>
      <c r="L1253" s="96"/>
      <c r="M1253" s="96"/>
      <c r="N1253" s="96"/>
      <c r="O1253" s="96"/>
    </row>
    <row r="1254" spans="11:15" x14ac:dyDescent="0.25">
      <c r="K1254" s="96"/>
      <c r="L1254" s="96"/>
      <c r="M1254" s="96"/>
      <c r="N1254" s="96"/>
      <c r="O1254" s="96"/>
    </row>
    <row r="1255" spans="11:15" x14ac:dyDescent="0.25">
      <c r="K1255" s="96"/>
      <c r="L1255" s="96"/>
      <c r="M1255" s="96"/>
      <c r="N1255" s="96"/>
      <c r="O1255" s="96"/>
    </row>
    <row r="1256" spans="11:15" x14ac:dyDescent="0.25">
      <c r="K1256" s="96"/>
      <c r="L1256" s="96"/>
      <c r="M1256" s="96"/>
      <c r="N1256" s="96"/>
      <c r="O1256" s="96"/>
    </row>
    <row r="1257" spans="11:15" x14ac:dyDescent="0.25">
      <c r="K1257" s="96"/>
      <c r="L1257" s="96"/>
      <c r="M1257" s="96"/>
      <c r="N1257" s="96"/>
      <c r="O1257" s="96"/>
    </row>
    <row r="1258" spans="11:15" x14ac:dyDescent="0.25">
      <c r="K1258" s="96"/>
      <c r="L1258" s="96"/>
      <c r="M1258" s="96"/>
      <c r="N1258" s="96"/>
      <c r="O1258" s="96"/>
    </row>
    <row r="1259" spans="11:15" x14ac:dyDescent="0.25">
      <c r="K1259" s="96"/>
      <c r="L1259" s="96"/>
      <c r="M1259" s="96"/>
      <c r="N1259" s="96"/>
      <c r="O1259" s="96"/>
    </row>
    <row r="1260" spans="11:15" x14ac:dyDescent="0.25">
      <c r="K1260" s="96"/>
      <c r="L1260" s="96"/>
      <c r="M1260" s="96"/>
      <c r="N1260" s="96"/>
      <c r="O1260" s="96"/>
    </row>
    <row r="1261" spans="11:15" x14ac:dyDescent="0.25">
      <c r="K1261" s="96"/>
      <c r="L1261" s="96"/>
      <c r="M1261" s="96"/>
      <c r="N1261" s="96"/>
      <c r="O1261" s="96"/>
    </row>
    <row r="1262" spans="11:15" x14ac:dyDescent="0.25">
      <c r="K1262" s="96"/>
      <c r="L1262" s="96"/>
      <c r="M1262" s="96"/>
      <c r="N1262" s="96"/>
      <c r="O1262" s="96"/>
    </row>
    <row r="1263" spans="11:15" x14ac:dyDescent="0.25">
      <c r="K1263" s="96"/>
      <c r="L1263" s="96"/>
      <c r="M1263" s="96"/>
      <c r="N1263" s="96"/>
      <c r="O1263" s="96"/>
    </row>
    <row r="1264" spans="11:15" x14ac:dyDescent="0.25">
      <c r="K1264" s="96"/>
      <c r="L1264" s="96"/>
      <c r="M1264" s="96"/>
      <c r="N1264" s="96"/>
      <c r="O1264" s="96"/>
    </row>
    <row r="1265" spans="11:15" x14ac:dyDescent="0.25">
      <c r="K1265" s="96"/>
      <c r="L1265" s="96"/>
      <c r="M1265" s="96"/>
      <c r="N1265" s="96"/>
      <c r="O1265" s="96"/>
    </row>
    <row r="1266" spans="11:15" x14ac:dyDescent="0.25">
      <c r="K1266" s="96"/>
      <c r="L1266" s="96"/>
      <c r="M1266" s="96"/>
      <c r="N1266" s="96"/>
      <c r="O1266" s="96"/>
    </row>
    <row r="1267" spans="11:15" x14ac:dyDescent="0.25">
      <c r="K1267" s="96"/>
      <c r="L1267" s="96"/>
      <c r="M1267" s="96"/>
      <c r="N1267" s="96"/>
      <c r="O1267" s="96"/>
    </row>
    <row r="1268" spans="11:15" x14ac:dyDescent="0.25">
      <c r="K1268" s="96"/>
      <c r="L1268" s="96"/>
      <c r="M1268" s="96"/>
      <c r="N1268" s="96"/>
      <c r="O1268" s="96"/>
    </row>
    <row r="1269" spans="11:15" x14ac:dyDescent="0.25">
      <c r="K1269" s="96"/>
      <c r="L1269" s="96"/>
      <c r="M1269" s="96"/>
      <c r="N1269" s="96"/>
      <c r="O1269" s="96"/>
    </row>
    <row r="1270" spans="11:15" x14ac:dyDescent="0.25">
      <c r="K1270" s="96"/>
      <c r="L1270" s="96"/>
      <c r="M1270" s="96"/>
      <c r="N1270" s="96"/>
      <c r="O1270" s="96"/>
    </row>
    <row r="1271" spans="11:15" x14ac:dyDescent="0.25">
      <c r="K1271" s="96"/>
      <c r="L1271" s="96"/>
      <c r="M1271" s="96"/>
      <c r="N1271" s="96"/>
      <c r="O1271" s="96"/>
    </row>
    <row r="1272" spans="11:15" x14ac:dyDescent="0.25">
      <c r="K1272" s="96"/>
      <c r="L1272" s="96"/>
      <c r="M1272" s="96"/>
      <c r="N1272" s="96"/>
      <c r="O1272" s="96"/>
    </row>
    <row r="1273" spans="11:15" x14ac:dyDescent="0.25">
      <c r="K1273" s="96"/>
      <c r="L1273" s="96"/>
      <c r="M1273" s="96"/>
      <c r="N1273" s="96"/>
      <c r="O1273" s="96"/>
    </row>
    <row r="1274" spans="11:15" x14ac:dyDescent="0.25">
      <c r="K1274" s="96"/>
      <c r="L1274" s="96"/>
      <c r="M1274" s="96"/>
      <c r="N1274" s="96"/>
      <c r="O1274" s="96"/>
    </row>
    <row r="1275" spans="11:15" x14ac:dyDescent="0.25">
      <c r="K1275" s="96"/>
      <c r="L1275" s="96"/>
      <c r="M1275" s="96"/>
      <c r="N1275" s="96"/>
      <c r="O1275" s="96"/>
    </row>
    <row r="1276" spans="11:15" x14ac:dyDescent="0.25">
      <c r="K1276" s="96"/>
      <c r="L1276" s="96"/>
      <c r="M1276" s="96"/>
      <c r="N1276" s="96"/>
      <c r="O1276" s="96"/>
    </row>
    <row r="1277" spans="11:15" x14ac:dyDescent="0.25">
      <c r="K1277" s="96"/>
      <c r="L1277" s="96"/>
      <c r="M1277" s="96"/>
      <c r="N1277" s="96"/>
      <c r="O1277" s="96"/>
    </row>
    <row r="1278" spans="11:15" x14ac:dyDescent="0.25">
      <c r="K1278" s="96"/>
      <c r="L1278" s="96"/>
      <c r="M1278" s="96"/>
      <c r="N1278" s="96"/>
      <c r="O1278" s="96"/>
    </row>
  </sheetData>
  <mergeCells count="2">
    <mergeCell ref="K1:L1"/>
    <mergeCell ref="N1:O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A1:NR1951"/>
  <sheetViews>
    <sheetView zoomScale="85" zoomScaleNormal="85" workbookViewId="0"/>
  </sheetViews>
  <sheetFormatPr baseColWidth="10" defaultColWidth="11.453125" defaultRowHeight="12.5" x14ac:dyDescent="0.25"/>
  <sheetData>
    <row r="1" spans="1:26" x14ac:dyDescent="0.25">
      <c r="A1" t="s">
        <v>951</v>
      </c>
      <c r="B1" s="96" t="s">
        <v>952</v>
      </c>
      <c r="C1" t="s">
        <v>953</v>
      </c>
      <c r="D1" s="96" t="s">
        <v>954</v>
      </c>
      <c r="E1" s="96" t="s">
        <v>955</v>
      </c>
      <c r="F1" s="96" t="s">
        <v>956</v>
      </c>
      <c r="G1" s="96" t="s">
        <v>957</v>
      </c>
      <c r="H1" s="98" t="s">
        <v>958</v>
      </c>
      <c r="I1" s="96" t="s">
        <v>959</v>
      </c>
      <c r="J1" s="96" t="s">
        <v>960</v>
      </c>
      <c r="K1" t="s">
        <v>961</v>
      </c>
      <c r="L1" t="s">
        <v>962</v>
      </c>
      <c r="M1" t="s">
        <v>963</v>
      </c>
      <c r="N1" t="s">
        <v>964</v>
      </c>
      <c r="O1" t="s">
        <v>965</v>
      </c>
      <c r="P1" t="s">
        <v>966</v>
      </c>
      <c r="Q1" t="s">
        <v>967</v>
      </c>
      <c r="R1" t="s">
        <v>968</v>
      </c>
      <c r="S1" t="s">
        <v>969</v>
      </c>
      <c r="T1" t="s">
        <v>970</v>
      </c>
      <c r="U1" t="s">
        <v>971</v>
      </c>
      <c r="V1" t="s">
        <v>972</v>
      </c>
      <c r="W1" t="s">
        <v>973</v>
      </c>
      <c r="X1" t="s">
        <v>974</v>
      </c>
      <c r="Y1" t="s">
        <v>975</v>
      </c>
      <c r="Z1" s="58" t="s">
        <v>976</v>
      </c>
    </row>
    <row r="2" spans="1:26" x14ac:dyDescent="0.25">
      <c r="A2" s="96" t="s">
        <v>952</v>
      </c>
      <c r="B2" t="s">
        <v>977</v>
      </c>
      <c r="C2" t="s">
        <v>978</v>
      </c>
      <c r="D2" t="s">
        <v>979</v>
      </c>
      <c r="E2" t="s">
        <v>980</v>
      </c>
      <c r="F2" t="s">
        <v>981</v>
      </c>
      <c r="G2" t="s">
        <v>982</v>
      </c>
      <c r="H2" t="s">
        <v>983</v>
      </c>
      <c r="I2" t="s">
        <v>984</v>
      </c>
      <c r="J2" t="s">
        <v>985</v>
      </c>
      <c r="K2" t="s">
        <v>986</v>
      </c>
      <c r="L2" t="s">
        <v>987</v>
      </c>
      <c r="M2" t="s">
        <v>988</v>
      </c>
      <c r="N2" t="s">
        <v>989</v>
      </c>
      <c r="O2" t="s">
        <v>990</v>
      </c>
      <c r="P2" t="s">
        <v>991</v>
      </c>
      <c r="Q2" t="s">
        <v>992</v>
      </c>
      <c r="R2" t="s">
        <v>993</v>
      </c>
      <c r="S2" t="s">
        <v>994</v>
      </c>
      <c r="T2" t="s">
        <v>995</v>
      </c>
      <c r="U2" t="s">
        <v>996</v>
      </c>
      <c r="V2" t="s">
        <v>997</v>
      </c>
      <c r="W2" t="s">
        <v>998</v>
      </c>
      <c r="X2" t="s">
        <v>999</v>
      </c>
      <c r="Y2" s="125" t="s">
        <v>1000</v>
      </c>
      <c r="Z2" t="s">
        <v>1001</v>
      </c>
    </row>
    <row r="3" spans="1:26" x14ac:dyDescent="0.25">
      <c r="A3" s="96" t="s">
        <v>953</v>
      </c>
      <c r="B3" t="s">
        <v>1002</v>
      </c>
      <c r="C3" t="s">
        <v>1003</v>
      </c>
      <c r="D3" t="s">
        <v>1004</v>
      </c>
      <c r="E3" t="s">
        <v>1005</v>
      </c>
      <c r="F3" t="s">
        <v>1006</v>
      </c>
      <c r="G3" t="s">
        <v>1007</v>
      </c>
      <c r="I3" t="s">
        <v>1008</v>
      </c>
      <c r="J3" t="s">
        <v>1009</v>
      </c>
      <c r="K3" t="s">
        <v>1010</v>
      </c>
      <c r="L3" t="s">
        <v>1011</v>
      </c>
      <c r="M3" t="s">
        <v>1012</v>
      </c>
      <c r="N3" t="s">
        <v>1013</v>
      </c>
      <c r="O3" t="s">
        <v>1014</v>
      </c>
      <c r="P3" t="s">
        <v>1015</v>
      </c>
      <c r="Q3" t="s">
        <v>1016</v>
      </c>
      <c r="R3" t="s">
        <v>1017</v>
      </c>
      <c r="S3" t="s">
        <v>1018</v>
      </c>
      <c r="T3" t="s">
        <v>1019</v>
      </c>
      <c r="U3" t="s">
        <v>1020</v>
      </c>
      <c r="V3" t="s">
        <v>1021</v>
      </c>
      <c r="W3" t="s">
        <v>1022</v>
      </c>
      <c r="X3" t="s">
        <v>1023</v>
      </c>
      <c r="Y3" t="s">
        <v>1024</v>
      </c>
      <c r="Z3" t="s">
        <v>1025</v>
      </c>
    </row>
    <row r="4" spans="1:26" x14ac:dyDescent="0.25">
      <c r="A4" s="96" t="s">
        <v>954</v>
      </c>
      <c r="B4" t="s">
        <v>1026</v>
      </c>
      <c r="C4" t="s">
        <v>1027</v>
      </c>
      <c r="D4" t="s">
        <v>1028</v>
      </c>
      <c r="E4" t="s">
        <v>1029</v>
      </c>
      <c r="F4" t="s">
        <v>1030</v>
      </c>
      <c r="G4" t="s">
        <v>1031</v>
      </c>
      <c r="I4" t="s">
        <v>1032</v>
      </c>
      <c r="J4" t="s">
        <v>1033</v>
      </c>
      <c r="K4" t="s">
        <v>1034</v>
      </c>
      <c r="L4" t="s">
        <v>1035</v>
      </c>
      <c r="M4" t="s">
        <v>1036</v>
      </c>
      <c r="N4" t="s">
        <v>1037</v>
      </c>
      <c r="O4" t="s">
        <v>1038</v>
      </c>
      <c r="P4" t="s">
        <v>1039</v>
      </c>
      <c r="Q4" t="s">
        <v>1040</v>
      </c>
      <c r="R4" t="s">
        <v>1041</v>
      </c>
      <c r="S4" t="s">
        <v>1042</v>
      </c>
      <c r="T4" t="s">
        <v>1043</v>
      </c>
      <c r="U4" t="s">
        <v>1044</v>
      </c>
      <c r="V4" t="s">
        <v>1045</v>
      </c>
      <c r="W4" t="s">
        <v>1046</v>
      </c>
      <c r="X4" t="s">
        <v>1047</v>
      </c>
      <c r="Y4" t="s">
        <v>1048</v>
      </c>
      <c r="Z4" t="s">
        <v>1049</v>
      </c>
    </row>
    <row r="5" spans="1:26" x14ac:dyDescent="0.25">
      <c r="A5" s="96" t="s">
        <v>955</v>
      </c>
      <c r="B5" t="s">
        <v>1050</v>
      </c>
      <c r="C5" t="s">
        <v>1051</v>
      </c>
      <c r="D5" t="s">
        <v>1052</v>
      </c>
      <c r="E5" t="s">
        <v>1053</v>
      </c>
      <c r="F5" t="s">
        <v>1054</v>
      </c>
      <c r="G5" t="s">
        <v>1055</v>
      </c>
      <c r="I5" t="s">
        <v>1056</v>
      </c>
      <c r="J5" t="s">
        <v>1057</v>
      </c>
      <c r="K5" t="s">
        <v>1058</v>
      </c>
      <c r="L5" t="s">
        <v>1059</v>
      </c>
      <c r="M5" t="s">
        <v>1060</v>
      </c>
      <c r="N5" t="s">
        <v>1061</v>
      </c>
      <c r="P5" t="s">
        <v>1062</v>
      </c>
      <c r="Q5" t="s">
        <v>1063</v>
      </c>
      <c r="U5" t="s">
        <v>1064</v>
      </c>
      <c r="V5" t="s">
        <v>1065</v>
      </c>
      <c r="W5" t="s">
        <v>1066</v>
      </c>
      <c r="X5" t="s">
        <v>1067</v>
      </c>
      <c r="Z5" t="s">
        <v>1068</v>
      </c>
    </row>
    <row r="6" spans="1:26" x14ac:dyDescent="0.25">
      <c r="A6" s="96" t="s">
        <v>956</v>
      </c>
      <c r="B6" t="s">
        <v>1069</v>
      </c>
      <c r="C6" t="s">
        <v>1070</v>
      </c>
      <c r="D6" t="s">
        <v>1071</v>
      </c>
      <c r="E6" t="s">
        <v>1072</v>
      </c>
      <c r="F6" t="s">
        <v>1073</v>
      </c>
      <c r="G6" t="s">
        <v>1074</v>
      </c>
      <c r="I6" t="s">
        <v>1075</v>
      </c>
      <c r="J6" t="s">
        <v>960</v>
      </c>
      <c r="K6" t="s">
        <v>1076</v>
      </c>
      <c r="L6" t="s">
        <v>1077</v>
      </c>
      <c r="M6" t="s">
        <v>1078</v>
      </c>
      <c r="N6" t="s">
        <v>1079</v>
      </c>
      <c r="P6" t="s">
        <v>1080</v>
      </c>
      <c r="Q6" t="s">
        <v>1081</v>
      </c>
      <c r="U6" s="125" t="s">
        <v>1082</v>
      </c>
      <c r="V6" t="s">
        <v>1083</v>
      </c>
      <c r="W6" t="s">
        <v>1084</v>
      </c>
    </row>
    <row r="7" spans="1:26" x14ac:dyDescent="0.25">
      <c r="A7" s="96" t="s">
        <v>957</v>
      </c>
      <c r="B7" t="s">
        <v>1085</v>
      </c>
      <c r="C7" t="s">
        <v>1086</v>
      </c>
      <c r="D7" t="s">
        <v>1087</v>
      </c>
      <c r="E7" t="s">
        <v>1088</v>
      </c>
      <c r="F7" t="s">
        <v>1089</v>
      </c>
      <c r="G7" t="s">
        <v>1090</v>
      </c>
      <c r="I7" t="s">
        <v>1091</v>
      </c>
      <c r="J7" t="s">
        <v>1092</v>
      </c>
      <c r="K7" t="s">
        <v>1093</v>
      </c>
      <c r="M7" t="s">
        <v>1094</v>
      </c>
      <c r="N7" t="s">
        <v>1095</v>
      </c>
      <c r="P7" t="s">
        <v>1096</v>
      </c>
      <c r="Q7" t="s">
        <v>1097</v>
      </c>
      <c r="U7" t="s">
        <v>1098</v>
      </c>
      <c r="V7" t="s">
        <v>1099</v>
      </c>
      <c r="W7" t="s">
        <v>1100</v>
      </c>
    </row>
    <row r="8" spans="1:26" x14ac:dyDescent="0.25">
      <c r="A8" s="96" t="s">
        <v>958</v>
      </c>
      <c r="B8" t="s">
        <v>1101</v>
      </c>
      <c r="C8" t="s">
        <v>1102</v>
      </c>
      <c r="D8" t="s">
        <v>1103</v>
      </c>
      <c r="E8" t="s">
        <v>1104</v>
      </c>
      <c r="F8" t="s">
        <v>1105</v>
      </c>
      <c r="G8" t="s">
        <v>1106</v>
      </c>
      <c r="I8" t="s">
        <v>1107</v>
      </c>
      <c r="J8" t="s">
        <v>1108</v>
      </c>
      <c r="K8" t="s">
        <v>1109</v>
      </c>
      <c r="M8" t="s">
        <v>1110</v>
      </c>
      <c r="N8" t="s">
        <v>1111</v>
      </c>
      <c r="P8" t="s">
        <v>1112</v>
      </c>
      <c r="Q8" t="s">
        <v>1113</v>
      </c>
      <c r="U8" t="s">
        <v>1114</v>
      </c>
      <c r="V8" t="s">
        <v>1115</v>
      </c>
      <c r="W8" t="s">
        <v>1116</v>
      </c>
    </row>
    <row r="9" spans="1:26" x14ac:dyDescent="0.25">
      <c r="A9" s="96" t="s">
        <v>959</v>
      </c>
      <c r="C9" t="s">
        <v>1117</v>
      </c>
      <c r="E9" t="s">
        <v>1118</v>
      </c>
      <c r="F9" s="125" t="s">
        <v>1119</v>
      </c>
      <c r="G9" t="s">
        <v>1120</v>
      </c>
      <c r="I9" t="s">
        <v>1121</v>
      </c>
      <c r="K9" t="s">
        <v>1122</v>
      </c>
      <c r="M9" t="s">
        <v>1123</v>
      </c>
      <c r="N9" t="s">
        <v>1124</v>
      </c>
      <c r="P9" t="s">
        <v>1125</v>
      </c>
      <c r="Q9" t="s">
        <v>1126</v>
      </c>
      <c r="U9" t="s">
        <v>1127</v>
      </c>
      <c r="V9" t="s">
        <v>1128</v>
      </c>
      <c r="W9" t="s">
        <v>1129</v>
      </c>
    </row>
    <row r="10" spans="1:26" x14ac:dyDescent="0.25">
      <c r="A10" s="96" t="s">
        <v>960</v>
      </c>
      <c r="C10" t="s">
        <v>1130</v>
      </c>
      <c r="F10" t="s">
        <v>1131</v>
      </c>
      <c r="G10" t="s">
        <v>1132</v>
      </c>
      <c r="I10" t="s">
        <v>1133</v>
      </c>
      <c r="K10" t="s">
        <v>1134</v>
      </c>
      <c r="M10" t="s">
        <v>1135</v>
      </c>
      <c r="N10" t="s">
        <v>1136</v>
      </c>
      <c r="P10" t="s">
        <v>1137</v>
      </c>
      <c r="V10" t="s">
        <v>1138</v>
      </c>
      <c r="W10" t="s">
        <v>1139</v>
      </c>
    </row>
    <row r="11" spans="1:26" x14ac:dyDescent="0.25">
      <c r="A11" s="96" t="s">
        <v>961</v>
      </c>
      <c r="C11" t="s">
        <v>1140</v>
      </c>
      <c r="F11" t="s">
        <v>1141</v>
      </c>
      <c r="G11" t="s">
        <v>1142</v>
      </c>
      <c r="I11" t="s">
        <v>1143</v>
      </c>
      <c r="K11" t="s">
        <v>1144</v>
      </c>
      <c r="N11" t="s">
        <v>1145</v>
      </c>
      <c r="P11" t="s">
        <v>1146</v>
      </c>
      <c r="V11" t="s">
        <v>1147</v>
      </c>
      <c r="W11" t="s">
        <v>1148</v>
      </c>
    </row>
    <row r="12" spans="1:26" x14ac:dyDescent="0.25">
      <c r="A12" s="96" t="s">
        <v>962</v>
      </c>
      <c r="C12" t="s">
        <v>1149</v>
      </c>
      <c r="F12" t="s">
        <v>1150</v>
      </c>
      <c r="G12" t="s">
        <v>1151</v>
      </c>
      <c r="I12" t="s">
        <v>1152</v>
      </c>
      <c r="K12" t="s">
        <v>1153</v>
      </c>
      <c r="N12" t="s">
        <v>1154</v>
      </c>
      <c r="V12" t="s">
        <v>1155</v>
      </c>
    </row>
    <row r="13" spans="1:26" x14ac:dyDescent="0.25">
      <c r="A13" s="96" t="s">
        <v>963</v>
      </c>
      <c r="C13" t="s">
        <v>1156</v>
      </c>
      <c r="G13" t="s">
        <v>1157</v>
      </c>
      <c r="I13" t="s">
        <v>1158</v>
      </c>
      <c r="N13" t="s">
        <v>1159</v>
      </c>
      <c r="V13" t="s">
        <v>1160</v>
      </c>
    </row>
    <row r="14" spans="1:26" x14ac:dyDescent="0.25">
      <c r="A14" s="96" t="s">
        <v>964</v>
      </c>
      <c r="C14" t="s">
        <v>1161</v>
      </c>
      <c r="G14" t="s">
        <v>1162</v>
      </c>
      <c r="I14" t="s">
        <v>1163</v>
      </c>
      <c r="V14" t="s">
        <v>1164</v>
      </c>
    </row>
    <row r="15" spans="1:26" x14ac:dyDescent="0.25">
      <c r="A15" s="96" t="s">
        <v>965</v>
      </c>
      <c r="C15" t="s">
        <v>1165</v>
      </c>
    </row>
    <row r="16" spans="1:26" x14ac:dyDescent="0.25">
      <c r="A16" s="96" t="s">
        <v>966</v>
      </c>
      <c r="C16" t="s">
        <v>1166</v>
      </c>
    </row>
    <row r="17" spans="1:3" x14ac:dyDescent="0.25">
      <c r="A17" s="96" t="s">
        <v>967</v>
      </c>
      <c r="C17" t="s">
        <v>1167</v>
      </c>
    </row>
    <row r="18" spans="1:3" x14ac:dyDescent="0.25">
      <c r="A18" s="96" t="s">
        <v>968</v>
      </c>
      <c r="C18" t="s">
        <v>1168</v>
      </c>
    </row>
    <row r="19" spans="1:3" x14ac:dyDescent="0.25">
      <c r="A19" s="96" t="s">
        <v>969</v>
      </c>
      <c r="C19" t="s">
        <v>1169</v>
      </c>
    </row>
    <row r="20" spans="1:3" x14ac:dyDescent="0.25">
      <c r="A20" s="96" t="s">
        <v>970</v>
      </c>
      <c r="C20" t="s">
        <v>1170</v>
      </c>
    </row>
    <row r="21" spans="1:3" x14ac:dyDescent="0.25">
      <c r="A21" s="96" t="s">
        <v>971</v>
      </c>
      <c r="C21" t="s">
        <v>1171</v>
      </c>
    </row>
    <row r="22" spans="1:3" x14ac:dyDescent="0.25">
      <c r="A22" s="96" t="s">
        <v>972</v>
      </c>
    </row>
    <row r="23" spans="1:3" x14ac:dyDescent="0.25">
      <c r="A23" s="96" t="s">
        <v>973</v>
      </c>
    </row>
    <row r="24" spans="1:3" x14ac:dyDescent="0.25">
      <c r="A24" s="96" t="s">
        <v>974</v>
      </c>
    </row>
    <row r="25" spans="1:3" x14ac:dyDescent="0.25">
      <c r="A25" s="96" t="s">
        <v>975</v>
      </c>
    </row>
    <row r="26" spans="1:3" x14ac:dyDescent="0.25">
      <c r="A26" s="96" t="s">
        <v>976</v>
      </c>
    </row>
    <row r="34" spans="1:382" x14ac:dyDescent="0.25">
      <c r="A34">
        <v>1</v>
      </c>
      <c r="B34">
        <v>2</v>
      </c>
      <c r="C34">
        <v>3</v>
      </c>
      <c r="D34">
        <v>4</v>
      </c>
      <c r="E34">
        <v>5</v>
      </c>
      <c r="F34">
        <v>6</v>
      </c>
      <c r="G34">
        <v>7</v>
      </c>
      <c r="H34">
        <v>8</v>
      </c>
      <c r="I34">
        <v>9</v>
      </c>
      <c r="J34">
        <v>10</v>
      </c>
      <c r="K34">
        <v>11</v>
      </c>
      <c r="L34">
        <v>12</v>
      </c>
      <c r="M34">
        <v>13</v>
      </c>
      <c r="N34">
        <v>14</v>
      </c>
      <c r="O34">
        <v>15</v>
      </c>
      <c r="P34">
        <v>16</v>
      </c>
      <c r="Q34">
        <v>17</v>
      </c>
      <c r="R34">
        <v>18</v>
      </c>
      <c r="S34">
        <v>19</v>
      </c>
      <c r="T34">
        <v>20</v>
      </c>
      <c r="U34">
        <v>21</v>
      </c>
      <c r="V34">
        <v>22</v>
      </c>
      <c r="W34">
        <v>23</v>
      </c>
      <c r="X34">
        <v>24</v>
      </c>
      <c r="Y34">
        <v>25</v>
      </c>
      <c r="Z34">
        <v>26</v>
      </c>
      <c r="AA34">
        <v>27</v>
      </c>
      <c r="AB34">
        <v>28</v>
      </c>
      <c r="AC34">
        <v>29</v>
      </c>
      <c r="AD34">
        <v>30</v>
      </c>
      <c r="AE34">
        <v>31</v>
      </c>
      <c r="AF34">
        <v>32</v>
      </c>
      <c r="AG34">
        <v>33</v>
      </c>
      <c r="AH34">
        <v>34</v>
      </c>
      <c r="AI34">
        <v>35</v>
      </c>
      <c r="AJ34">
        <v>36</v>
      </c>
      <c r="AK34">
        <v>37</v>
      </c>
      <c r="AL34">
        <v>38</v>
      </c>
      <c r="AM34">
        <v>39</v>
      </c>
      <c r="AN34">
        <v>40</v>
      </c>
      <c r="AO34">
        <v>41</v>
      </c>
      <c r="AP34">
        <v>42</v>
      </c>
      <c r="AQ34">
        <v>43</v>
      </c>
      <c r="AR34">
        <v>44</v>
      </c>
      <c r="AS34">
        <v>45</v>
      </c>
      <c r="AT34">
        <v>46</v>
      </c>
      <c r="AU34">
        <v>47</v>
      </c>
      <c r="AV34">
        <v>48</v>
      </c>
      <c r="AW34">
        <v>49</v>
      </c>
      <c r="AX34">
        <v>50</v>
      </c>
      <c r="AY34">
        <v>51</v>
      </c>
      <c r="AZ34">
        <v>52</v>
      </c>
      <c r="BA34">
        <v>53</v>
      </c>
      <c r="BB34">
        <v>54</v>
      </c>
      <c r="BC34">
        <v>55</v>
      </c>
      <c r="BD34">
        <v>56</v>
      </c>
      <c r="BE34">
        <v>57</v>
      </c>
      <c r="BF34">
        <v>58</v>
      </c>
      <c r="BG34">
        <v>59</v>
      </c>
      <c r="BH34">
        <v>60</v>
      </c>
      <c r="BI34">
        <v>61</v>
      </c>
      <c r="BJ34">
        <v>62</v>
      </c>
      <c r="BK34">
        <v>63</v>
      </c>
      <c r="BL34">
        <v>64</v>
      </c>
      <c r="BM34">
        <v>65</v>
      </c>
      <c r="BN34">
        <v>66</v>
      </c>
      <c r="BO34">
        <v>67</v>
      </c>
      <c r="BP34">
        <v>68</v>
      </c>
      <c r="BQ34">
        <v>69</v>
      </c>
      <c r="BR34">
        <v>70</v>
      </c>
      <c r="BS34">
        <v>71</v>
      </c>
      <c r="BT34">
        <v>72</v>
      </c>
      <c r="BU34">
        <v>73</v>
      </c>
      <c r="BV34">
        <v>74</v>
      </c>
      <c r="BW34">
        <v>75</v>
      </c>
      <c r="BX34">
        <v>76</v>
      </c>
      <c r="BY34">
        <v>77</v>
      </c>
      <c r="BZ34">
        <v>78</v>
      </c>
      <c r="CA34">
        <v>79</v>
      </c>
      <c r="CB34">
        <v>80</v>
      </c>
      <c r="CC34">
        <v>81</v>
      </c>
      <c r="CD34">
        <v>82</v>
      </c>
      <c r="CE34">
        <v>83</v>
      </c>
      <c r="CF34">
        <v>84</v>
      </c>
      <c r="CG34">
        <v>85</v>
      </c>
      <c r="CH34">
        <v>86</v>
      </c>
      <c r="CI34">
        <v>87</v>
      </c>
      <c r="CJ34">
        <v>88</v>
      </c>
      <c r="CK34">
        <v>89</v>
      </c>
      <c r="CL34">
        <v>90</v>
      </c>
      <c r="CM34">
        <v>91</v>
      </c>
      <c r="CN34">
        <v>92</v>
      </c>
      <c r="CO34">
        <v>93</v>
      </c>
      <c r="CP34">
        <v>94</v>
      </c>
      <c r="CQ34">
        <v>95</v>
      </c>
      <c r="CR34">
        <v>96</v>
      </c>
      <c r="CS34">
        <v>97</v>
      </c>
      <c r="CT34">
        <v>98</v>
      </c>
      <c r="CU34">
        <v>99</v>
      </c>
      <c r="CV34">
        <v>100</v>
      </c>
      <c r="CW34">
        <v>101</v>
      </c>
      <c r="CX34">
        <v>102</v>
      </c>
      <c r="CY34">
        <v>103</v>
      </c>
      <c r="CZ34">
        <v>104</v>
      </c>
      <c r="DA34">
        <v>105</v>
      </c>
      <c r="DB34">
        <v>106</v>
      </c>
      <c r="DC34">
        <v>107</v>
      </c>
      <c r="DD34">
        <v>108</v>
      </c>
      <c r="DE34">
        <v>109</v>
      </c>
      <c r="DF34">
        <v>110</v>
      </c>
      <c r="DG34">
        <v>111</v>
      </c>
      <c r="DH34">
        <v>112</v>
      </c>
      <c r="DI34">
        <v>113</v>
      </c>
      <c r="DJ34">
        <v>114</v>
      </c>
      <c r="DK34">
        <v>115</v>
      </c>
      <c r="DL34">
        <v>116</v>
      </c>
      <c r="DM34">
        <v>117</v>
      </c>
      <c r="DN34">
        <v>118</v>
      </c>
      <c r="DO34">
        <v>119</v>
      </c>
      <c r="DP34">
        <v>120</v>
      </c>
      <c r="DQ34">
        <v>121</v>
      </c>
      <c r="DR34">
        <v>122</v>
      </c>
      <c r="DS34">
        <v>123</v>
      </c>
      <c r="DT34">
        <v>124</v>
      </c>
      <c r="DU34">
        <v>125</v>
      </c>
      <c r="DV34">
        <v>126</v>
      </c>
      <c r="DW34">
        <v>127</v>
      </c>
      <c r="DX34">
        <v>128</v>
      </c>
      <c r="DY34">
        <v>129</v>
      </c>
      <c r="DZ34">
        <v>130</v>
      </c>
      <c r="EA34">
        <v>131</v>
      </c>
      <c r="EB34">
        <v>132</v>
      </c>
      <c r="EC34">
        <v>133</v>
      </c>
      <c r="ED34">
        <v>134</v>
      </c>
      <c r="EE34">
        <v>135</v>
      </c>
      <c r="EF34">
        <v>136</v>
      </c>
      <c r="EG34">
        <v>137</v>
      </c>
      <c r="EH34">
        <v>138</v>
      </c>
      <c r="EI34">
        <v>139</v>
      </c>
      <c r="EJ34">
        <v>140</v>
      </c>
      <c r="EK34">
        <v>141</v>
      </c>
      <c r="EL34">
        <v>142</v>
      </c>
      <c r="EM34">
        <v>143</v>
      </c>
      <c r="EN34">
        <v>144</v>
      </c>
      <c r="EO34">
        <v>145</v>
      </c>
      <c r="EP34">
        <v>146</v>
      </c>
      <c r="EQ34">
        <v>147</v>
      </c>
      <c r="ER34">
        <v>148</v>
      </c>
      <c r="ES34">
        <v>149</v>
      </c>
      <c r="ET34">
        <v>150</v>
      </c>
      <c r="EU34">
        <v>151</v>
      </c>
      <c r="EV34">
        <v>152</v>
      </c>
      <c r="EW34">
        <v>153</v>
      </c>
      <c r="EX34">
        <v>154</v>
      </c>
      <c r="EY34">
        <v>155</v>
      </c>
      <c r="EZ34">
        <v>156</v>
      </c>
      <c r="FA34">
        <v>157</v>
      </c>
      <c r="FB34">
        <v>158</v>
      </c>
      <c r="FC34">
        <v>159</v>
      </c>
      <c r="FD34">
        <v>160</v>
      </c>
      <c r="FE34">
        <v>161</v>
      </c>
      <c r="FF34">
        <v>162</v>
      </c>
      <c r="FG34">
        <v>163</v>
      </c>
      <c r="FH34">
        <v>164</v>
      </c>
      <c r="FI34">
        <v>165</v>
      </c>
      <c r="FJ34">
        <v>166</v>
      </c>
      <c r="FK34">
        <v>167</v>
      </c>
      <c r="FL34">
        <v>168</v>
      </c>
      <c r="FM34">
        <v>169</v>
      </c>
      <c r="FN34">
        <v>170</v>
      </c>
      <c r="FO34">
        <v>171</v>
      </c>
      <c r="FP34">
        <v>172</v>
      </c>
      <c r="FQ34">
        <v>173</v>
      </c>
      <c r="FR34">
        <v>174</v>
      </c>
      <c r="FS34">
        <v>175</v>
      </c>
      <c r="FT34">
        <v>176</v>
      </c>
      <c r="FU34">
        <v>177</v>
      </c>
      <c r="FV34">
        <v>178</v>
      </c>
      <c r="FW34">
        <v>179</v>
      </c>
      <c r="FX34">
        <v>180</v>
      </c>
      <c r="FY34">
        <v>181</v>
      </c>
      <c r="FZ34">
        <v>182</v>
      </c>
      <c r="GA34">
        <v>183</v>
      </c>
      <c r="GB34">
        <v>184</v>
      </c>
      <c r="GC34">
        <v>185</v>
      </c>
      <c r="GD34">
        <v>186</v>
      </c>
      <c r="GE34">
        <v>187</v>
      </c>
      <c r="GF34">
        <v>188</v>
      </c>
      <c r="GG34">
        <v>189</v>
      </c>
      <c r="GH34">
        <v>190</v>
      </c>
      <c r="GI34">
        <v>191</v>
      </c>
      <c r="GJ34">
        <v>192</v>
      </c>
      <c r="GK34">
        <v>193</v>
      </c>
      <c r="GL34">
        <v>194</v>
      </c>
      <c r="GM34">
        <v>195</v>
      </c>
      <c r="GN34">
        <v>196</v>
      </c>
    </row>
    <row r="35" spans="1:382" x14ac:dyDescent="0.25">
      <c r="A35" t="s">
        <v>979</v>
      </c>
      <c r="B35" t="s">
        <v>985</v>
      </c>
      <c r="C35" t="s">
        <v>984</v>
      </c>
      <c r="D35" t="s">
        <v>978</v>
      </c>
      <c r="E35" t="s">
        <v>992</v>
      </c>
      <c r="F35" t="s">
        <v>986</v>
      </c>
      <c r="G35" t="s">
        <v>1004</v>
      </c>
      <c r="H35" t="s">
        <v>1009</v>
      </c>
      <c r="I35" t="s">
        <v>1008</v>
      </c>
      <c r="J35" t="s">
        <v>1028</v>
      </c>
      <c r="K35" t="s">
        <v>1003</v>
      </c>
      <c r="L35" t="s">
        <v>980</v>
      </c>
      <c r="M35" t="s">
        <v>989</v>
      </c>
      <c r="N35" t="s">
        <v>1027</v>
      </c>
      <c r="O35" t="s">
        <v>1001</v>
      </c>
      <c r="P35" t="s">
        <v>996</v>
      </c>
      <c r="Q35" t="s">
        <v>1052</v>
      </c>
      <c r="R35" t="s">
        <v>997</v>
      </c>
      <c r="S35" t="s">
        <v>977</v>
      </c>
      <c r="T35" t="s">
        <v>991</v>
      </c>
      <c r="U35" t="s">
        <v>998</v>
      </c>
      <c r="V35" t="s">
        <v>1013</v>
      </c>
      <c r="W35" t="s">
        <v>1051</v>
      </c>
      <c r="X35" t="s">
        <v>1002</v>
      </c>
      <c r="Y35" t="s">
        <v>982</v>
      </c>
      <c r="Z35" t="s">
        <v>1007</v>
      </c>
      <c r="AA35" t="s">
        <v>1015</v>
      </c>
      <c r="AB35" t="s">
        <v>1032</v>
      </c>
      <c r="AC35" t="s">
        <v>983</v>
      </c>
      <c r="AD35" t="s">
        <v>1005</v>
      </c>
      <c r="AE35" t="s">
        <v>1056</v>
      </c>
      <c r="AF35" t="s">
        <v>1075</v>
      </c>
      <c r="AG35" t="s">
        <v>999</v>
      </c>
      <c r="AH35" t="s">
        <v>981</v>
      </c>
      <c r="AI35" t="s">
        <v>1039</v>
      </c>
      <c r="AJ35" t="s">
        <v>1062</v>
      </c>
      <c r="AK35" t="s">
        <v>1021</v>
      </c>
      <c r="AL35" t="s">
        <v>1029</v>
      </c>
      <c r="AM35" t="s">
        <v>1070</v>
      </c>
      <c r="AN35" t="s">
        <v>1086</v>
      </c>
      <c r="AO35" t="s">
        <v>1102</v>
      </c>
      <c r="AP35" t="s">
        <v>1053</v>
      </c>
      <c r="AQ35" t="s">
        <v>1033</v>
      </c>
      <c r="AR35" t="s">
        <v>1072</v>
      </c>
      <c r="AS35" t="s">
        <v>1031</v>
      </c>
      <c r="AT35" t="s">
        <v>1026</v>
      </c>
      <c r="AU35" t="s">
        <v>988</v>
      </c>
      <c r="AV35" t="s">
        <v>1037</v>
      </c>
      <c r="AW35" t="s">
        <v>990</v>
      </c>
      <c r="AX35" t="s">
        <v>987</v>
      </c>
      <c r="AY35" t="s">
        <v>1071</v>
      </c>
      <c r="AZ35" t="s">
        <v>1055</v>
      </c>
      <c r="BA35" t="s">
        <v>1045</v>
      </c>
      <c r="BB35" t="s">
        <v>1091</v>
      </c>
      <c r="BC35" t="s">
        <v>1012</v>
      </c>
      <c r="BD35" t="s">
        <v>1057</v>
      </c>
      <c r="BE35" t="s">
        <v>1036</v>
      </c>
      <c r="BF35" t="s">
        <v>1088</v>
      </c>
      <c r="BG35" t="s">
        <v>1050</v>
      </c>
      <c r="BH35" t="s">
        <v>1000</v>
      </c>
      <c r="BI35" t="s">
        <v>1074</v>
      </c>
      <c r="BJ35" t="s">
        <v>1025</v>
      </c>
      <c r="BK35" t="s">
        <v>1117</v>
      </c>
      <c r="BL35" t="s">
        <v>1087</v>
      </c>
      <c r="BM35" s="58" t="s">
        <v>1107</v>
      </c>
      <c r="BN35" t="s">
        <v>1090</v>
      </c>
      <c r="BO35" t="s">
        <v>995</v>
      </c>
      <c r="BP35" t="s">
        <v>1016</v>
      </c>
      <c r="BQ35" t="s">
        <v>1010</v>
      </c>
      <c r="BR35" t="s">
        <v>1065</v>
      </c>
      <c r="BS35" t="s">
        <v>1022</v>
      </c>
      <c r="BT35" t="s">
        <v>1121</v>
      </c>
      <c r="BU35" t="s">
        <v>1014</v>
      </c>
      <c r="BV35" t="s">
        <v>994</v>
      </c>
      <c r="BW35" t="s">
        <v>1061</v>
      </c>
      <c r="BX35" t="s">
        <v>1103</v>
      </c>
      <c r="BY35" t="s">
        <v>1034</v>
      </c>
      <c r="BZ35" t="s">
        <v>1106</v>
      </c>
      <c r="CA35" t="s">
        <v>1046</v>
      </c>
      <c r="CB35" t="s">
        <v>1058</v>
      </c>
      <c r="CC35" t="s">
        <v>1006</v>
      </c>
      <c r="CD35" t="s">
        <v>1030</v>
      </c>
      <c r="CE35" t="s">
        <v>1020</v>
      </c>
      <c r="CF35" t="s">
        <v>1083</v>
      </c>
      <c r="CG35" t="s">
        <v>960</v>
      </c>
      <c r="CH35" t="s">
        <v>1060</v>
      </c>
      <c r="CI35" t="s">
        <v>1054</v>
      </c>
      <c r="CJ35" s="58" t="s">
        <v>1076</v>
      </c>
      <c r="CK35" t="s">
        <v>1080</v>
      </c>
      <c r="CL35" t="s">
        <v>1130</v>
      </c>
      <c r="CM35" t="s">
        <v>1140</v>
      </c>
      <c r="CN35" t="s">
        <v>1149</v>
      </c>
      <c r="CO35" t="s">
        <v>1096</v>
      </c>
      <c r="CP35" t="s">
        <v>1112</v>
      </c>
      <c r="CQ35" t="s">
        <v>1156</v>
      </c>
      <c r="CR35" t="s">
        <v>1092</v>
      </c>
      <c r="CS35" s="58" t="s">
        <v>1011</v>
      </c>
      <c r="CT35" t="s">
        <v>1018</v>
      </c>
      <c r="CU35" t="s">
        <v>1104</v>
      </c>
      <c r="CV35" t="s">
        <v>1120</v>
      </c>
      <c r="CW35" t="s">
        <v>1078</v>
      </c>
      <c r="CX35" t="s">
        <v>1023</v>
      </c>
      <c r="CY35" t="s">
        <v>1079</v>
      </c>
      <c r="CZ35" s="58" t="s">
        <v>1094</v>
      </c>
      <c r="DA35" t="s">
        <v>1133</v>
      </c>
      <c r="DB35" t="s">
        <v>1073</v>
      </c>
      <c r="DC35" t="s">
        <v>1118</v>
      </c>
      <c r="DD35" t="s">
        <v>1066</v>
      </c>
      <c r="DE35" s="58" t="s">
        <v>1038</v>
      </c>
      <c r="DF35" t="s">
        <v>1099</v>
      </c>
      <c r="DG35" t="s">
        <v>1093</v>
      </c>
      <c r="DH35" t="s">
        <v>1172</v>
      </c>
      <c r="DI35" s="58" t="s">
        <v>1125</v>
      </c>
      <c r="DJ35" s="58" t="s">
        <v>1040</v>
      </c>
      <c r="DK35" t="s">
        <v>1089</v>
      </c>
      <c r="DL35" t="s">
        <v>1069</v>
      </c>
      <c r="DM35" t="s">
        <v>993</v>
      </c>
      <c r="DN35" t="s">
        <v>1122</v>
      </c>
      <c r="DO35" t="s">
        <v>1084</v>
      </c>
      <c r="DP35" t="s">
        <v>1161</v>
      </c>
      <c r="DQ35" t="s">
        <v>1042</v>
      </c>
      <c r="DR35" t="s">
        <v>1063</v>
      </c>
      <c r="DS35" t="s">
        <v>1081</v>
      </c>
      <c r="DT35" t="s">
        <v>1115</v>
      </c>
      <c r="DU35" t="s">
        <v>1128</v>
      </c>
      <c r="DV35" t="s">
        <v>1044</v>
      </c>
      <c r="DW35" t="s">
        <v>1100</v>
      </c>
      <c r="DX35" t="s">
        <v>1035</v>
      </c>
      <c r="DY35" t="s">
        <v>1165</v>
      </c>
      <c r="DZ35" t="s">
        <v>1095</v>
      </c>
      <c r="EA35" t="s">
        <v>1019</v>
      </c>
      <c r="EB35" t="s">
        <v>1137</v>
      </c>
      <c r="EC35" t="s">
        <v>1111</v>
      </c>
      <c r="ED35" t="s">
        <v>1134</v>
      </c>
      <c r="EE35" t="s">
        <v>1049</v>
      </c>
      <c r="EF35" t="s">
        <v>1064</v>
      </c>
      <c r="EG35" t="s">
        <v>1166</v>
      </c>
      <c r="EH35" t="s">
        <v>1059</v>
      </c>
      <c r="EI35" t="s">
        <v>1105</v>
      </c>
      <c r="EJ35" t="s">
        <v>1143</v>
      </c>
      <c r="EK35" s="58" t="s">
        <v>1043</v>
      </c>
      <c r="EL35" t="s">
        <v>1124</v>
      </c>
      <c r="EM35" t="s">
        <v>1119</v>
      </c>
      <c r="EN35" t="s">
        <v>1152</v>
      </c>
      <c r="EO35" t="s">
        <v>1116</v>
      </c>
      <c r="EP35" t="s">
        <v>1077</v>
      </c>
      <c r="EQ35" s="58" t="s">
        <v>1082</v>
      </c>
      <c r="ER35" t="s">
        <v>1167</v>
      </c>
      <c r="ES35" t="s">
        <v>1144</v>
      </c>
      <c r="ET35" s="58" t="s">
        <v>1138</v>
      </c>
      <c r="EU35" t="s">
        <v>1068</v>
      </c>
      <c r="EV35" t="s">
        <v>1097</v>
      </c>
      <c r="EW35" t="s">
        <v>1158</v>
      </c>
      <c r="EX35" t="s">
        <v>1168</v>
      </c>
      <c r="EY35" t="s">
        <v>1113</v>
      </c>
      <c r="EZ35" t="s">
        <v>1129</v>
      </c>
      <c r="FA35" t="s">
        <v>1085</v>
      </c>
      <c r="FB35" t="s">
        <v>1147</v>
      </c>
      <c r="FC35" t="s">
        <v>1132</v>
      </c>
      <c r="FD35" t="s">
        <v>1142</v>
      </c>
      <c r="FE35" s="58" t="s">
        <v>1139</v>
      </c>
      <c r="FF35" t="s">
        <v>1151</v>
      </c>
      <c r="FG35" t="s">
        <v>1157</v>
      </c>
      <c r="FH35" t="s">
        <v>1155</v>
      </c>
      <c r="FI35" t="s">
        <v>1136</v>
      </c>
      <c r="FJ35" t="s">
        <v>1160</v>
      </c>
      <c r="FK35" t="s">
        <v>1169</v>
      </c>
      <c r="FL35" t="s">
        <v>1162</v>
      </c>
      <c r="FM35" t="s">
        <v>1145</v>
      </c>
      <c r="FN35" t="s">
        <v>1110</v>
      </c>
      <c r="FO35" t="s">
        <v>1098</v>
      </c>
      <c r="FP35" t="s">
        <v>1170</v>
      </c>
      <c r="FQ35" t="s">
        <v>1131</v>
      </c>
      <c r="FR35" t="s">
        <v>1114</v>
      </c>
      <c r="FS35" s="58" t="s">
        <v>1047</v>
      </c>
      <c r="FT35" t="s">
        <v>1017</v>
      </c>
      <c r="FU35" t="s">
        <v>1127</v>
      </c>
      <c r="FV35" t="s">
        <v>1041</v>
      </c>
      <c r="FW35" t="s">
        <v>1067</v>
      </c>
      <c r="FX35" t="s">
        <v>1123</v>
      </c>
      <c r="FY35" t="s">
        <v>1108</v>
      </c>
      <c r="FZ35" t="s">
        <v>1148</v>
      </c>
      <c r="GA35" t="s">
        <v>1154</v>
      </c>
      <c r="GB35" s="58" t="s">
        <v>1024</v>
      </c>
      <c r="GC35" s="58" t="s">
        <v>1126</v>
      </c>
      <c r="GD35" t="s">
        <v>1163</v>
      </c>
      <c r="GE35" t="s">
        <v>1101</v>
      </c>
      <c r="GF35" t="s">
        <v>1141</v>
      </c>
      <c r="GG35" t="s">
        <v>1173</v>
      </c>
      <c r="GH35" t="s">
        <v>1159</v>
      </c>
      <c r="GI35" t="s">
        <v>1153</v>
      </c>
      <c r="GJ35" t="s">
        <v>1135</v>
      </c>
      <c r="GK35" t="s">
        <v>1146</v>
      </c>
      <c r="GL35" t="s">
        <v>1171</v>
      </c>
      <c r="GM35" t="s">
        <v>1164</v>
      </c>
      <c r="GN35" t="s">
        <v>1048</v>
      </c>
      <c r="JB35" s="58"/>
      <c r="JY35" s="58"/>
      <c r="KH35" s="58"/>
      <c r="KO35" s="58"/>
      <c r="KT35" s="58"/>
      <c r="KX35" s="58"/>
      <c r="KY35" s="58"/>
      <c r="LZ35" s="58"/>
      <c r="MF35" s="58"/>
      <c r="MI35" s="58"/>
      <c r="MT35" s="58"/>
      <c r="NH35" s="58"/>
      <c r="NQ35" s="58"/>
      <c r="NR35" s="58"/>
    </row>
    <row r="36" spans="1:382" x14ac:dyDescent="0.25">
      <c r="A36" t="s">
        <v>979</v>
      </c>
      <c r="B36" t="s">
        <v>985</v>
      </c>
      <c r="C36" t="s">
        <v>1174</v>
      </c>
      <c r="D36" t="s">
        <v>978</v>
      </c>
      <c r="E36" t="s">
        <v>1175</v>
      </c>
      <c r="F36" t="s">
        <v>986</v>
      </c>
      <c r="G36" t="s">
        <v>1004</v>
      </c>
      <c r="H36" s="96" t="s">
        <v>1176</v>
      </c>
      <c r="I36" t="s">
        <v>1177</v>
      </c>
      <c r="J36" t="s">
        <v>1028</v>
      </c>
      <c r="K36" t="s">
        <v>1178</v>
      </c>
      <c r="L36" t="s">
        <v>1179</v>
      </c>
      <c r="M36" t="s">
        <v>989</v>
      </c>
      <c r="N36" t="s">
        <v>1180</v>
      </c>
      <c r="O36" t="s">
        <v>1181</v>
      </c>
      <c r="P36" t="s">
        <v>996</v>
      </c>
      <c r="Q36" t="s">
        <v>1182</v>
      </c>
      <c r="R36" t="s">
        <v>1183</v>
      </c>
      <c r="S36" t="s">
        <v>1184</v>
      </c>
      <c r="T36" t="s">
        <v>991</v>
      </c>
      <c r="U36" t="s">
        <v>1185</v>
      </c>
      <c r="V36" t="s">
        <v>1186</v>
      </c>
      <c r="W36" t="s">
        <v>1187</v>
      </c>
      <c r="X36" t="s">
        <v>1188</v>
      </c>
      <c r="Y36" t="s">
        <v>1189</v>
      </c>
      <c r="Z36" t="s">
        <v>1027</v>
      </c>
      <c r="AA36" t="s">
        <v>1015</v>
      </c>
      <c r="AB36" t="s">
        <v>1032</v>
      </c>
      <c r="AC36" t="s">
        <v>998</v>
      </c>
      <c r="AD36" t="s">
        <v>1005</v>
      </c>
      <c r="AE36" t="s">
        <v>1190</v>
      </c>
      <c r="AF36" t="s">
        <v>1191</v>
      </c>
      <c r="AG36" t="s">
        <v>1192</v>
      </c>
      <c r="AH36" t="s">
        <v>981</v>
      </c>
      <c r="AI36" t="s">
        <v>1193</v>
      </c>
      <c r="AJ36" t="s">
        <v>1194</v>
      </c>
      <c r="AK36" t="s">
        <v>1195</v>
      </c>
      <c r="AL36" t="s">
        <v>1196</v>
      </c>
      <c r="AM36" t="s">
        <v>1197</v>
      </c>
      <c r="AN36" t="s">
        <v>1198</v>
      </c>
      <c r="AO36" t="s">
        <v>1199</v>
      </c>
      <c r="AP36" t="s">
        <v>1200</v>
      </c>
      <c r="AQ36" t="s">
        <v>1201</v>
      </c>
      <c r="AR36" t="s">
        <v>1202</v>
      </c>
      <c r="AS36" t="s">
        <v>1031</v>
      </c>
      <c r="AT36" t="s">
        <v>1027</v>
      </c>
      <c r="AU36" t="s">
        <v>988</v>
      </c>
      <c r="AV36" t="s">
        <v>1037</v>
      </c>
      <c r="AW36" t="s">
        <v>1203</v>
      </c>
      <c r="AX36" t="s">
        <v>1204</v>
      </c>
      <c r="AY36" t="s">
        <v>1205</v>
      </c>
      <c r="AZ36" t="s">
        <v>1206</v>
      </c>
      <c r="BA36" t="s">
        <v>1207</v>
      </c>
      <c r="BB36" t="s">
        <v>1208</v>
      </c>
      <c r="BC36" t="s">
        <v>1209</v>
      </c>
      <c r="BD36" t="s">
        <v>1210</v>
      </c>
      <c r="BE36" t="s">
        <v>1211</v>
      </c>
      <c r="BF36" t="s">
        <v>1212</v>
      </c>
      <c r="BG36" t="s">
        <v>1213</v>
      </c>
      <c r="BH36" t="s">
        <v>1214</v>
      </c>
      <c r="BI36" t="s">
        <v>1215</v>
      </c>
      <c r="BJ36" t="s">
        <v>1216</v>
      </c>
      <c r="BK36" t="s">
        <v>1211</v>
      </c>
      <c r="BL36" t="s">
        <v>1217</v>
      </c>
      <c r="BM36" t="s">
        <v>1218</v>
      </c>
      <c r="BN36" t="s">
        <v>1219</v>
      </c>
      <c r="BO36" t="s">
        <v>1220</v>
      </c>
      <c r="BP36" t="s">
        <v>1221</v>
      </c>
      <c r="BQ36" t="s">
        <v>1222</v>
      </c>
      <c r="BR36" t="s">
        <v>1223</v>
      </c>
      <c r="BS36" t="s">
        <v>1224</v>
      </c>
      <c r="BT36" t="s">
        <v>1225</v>
      </c>
      <c r="BU36" t="s">
        <v>1226</v>
      </c>
      <c r="BV36" t="s">
        <v>1227</v>
      </c>
      <c r="BW36" t="s">
        <v>1228</v>
      </c>
      <c r="BX36" t="s">
        <v>1229</v>
      </c>
      <c r="BY36" t="s">
        <v>1230</v>
      </c>
      <c r="BZ36" t="s">
        <v>1186</v>
      </c>
      <c r="CA36" t="s">
        <v>1231</v>
      </c>
      <c r="CB36" t="s">
        <v>1232</v>
      </c>
      <c r="CC36" t="s">
        <v>1233</v>
      </c>
      <c r="CD36" t="s">
        <v>1234</v>
      </c>
      <c r="CE36" t="s">
        <v>1235</v>
      </c>
      <c r="CF36" t="s">
        <v>1236</v>
      </c>
      <c r="CG36" t="s">
        <v>1237</v>
      </c>
      <c r="CH36" t="s">
        <v>1238</v>
      </c>
      <c r="CI36" t="s">
        <v>1239</v>
      </c>
      <c r="CJ36" t="s">
        <v>1240</v>
      </c>
      <c r="CK36" t="s">
        <v>1241</v>
      </c>
      <c r="CL36" t="s">
        <v>1242</v>
      </c>
      <c r="CM36" t="s">
        <v>1243</v>
      </c>
      <c r="CN36" t="s">
        <v>1244</v>
      </c>
      <c r="CO36" t="s">
        <v>1245</v>
      </c>
      <c r="CP36" t="s">
        <v>1246</v>
      </c>
      <c r="CQ36" t="s">
        <v>1247</v>
      </c>
      <c r="CR36" t="s">
        <v>1248</v>
      </c>
      <c r="CS36" t="s">
        <v>962</v>
      </c>
      <c r="CT36" t="s">
        <v>1249</v>
      </c>
      <c r="CU36" t="s">
        <v>1250</v>
      </c>
      <c r="CV36" t="s">
        <v>998</v>
      </c>
      <c r="CW36" t="s">
        <v>1251</v>
      </c>
      <c r="CX36" t="s">
        <v>1252</v>
      </c>
      <c r="CY36" t="s">
        <v>1253</v>
      </c>
      <c r="CZ36" t="s">
        <v>1254</v>
      </c>
      <c r="DA36" t="s">
        <v>1255</v>
      </c>
      <c r="DB36" t="s">
        <v>1256</v>
      </c>
      <c r="DC36" t="s">
        <v>1257</v>
      </c>
      <c r="DD36" t="s">
        <v>1258</v>
      </c>
      <c r="DE36" t="s">
        <v>1259</v>
      </c>
      <c r="DF36" t="s">
        <v>1260</v>
      </c>
      <c r="DG36" t="s">
        <v>1261</v>
      </c>
      <c r="DH36" t="s">
        <v>1262</v>
      </c>
      <c r="DI36" t="s">
        <v>1263</v>
      </c>
      <c r="DJ36" t="s">
        <v>1264</v>
      </c>
      <c r="DK36" t="s">
        <v>1265</v>
      </c>
      <c r="DL36" t="s">
        <v>1266</v>
      </c>
      <c r="DM36" t="s">
        <v>1267</v>
      </c>
      <c r="DN36" t="s">
        <v>1268</v>
      </c>
      <c r="DO36" t="s">
        <v>1269</v>
      </c>
      <c r="DP36" t="s">
        <v>1270</v>
      </c>
      <c r="DQ36" t="s">
        <v>1271</v>
      </c>
      <c r="DR36" t="s">
        <v>1272</v>
      </c>
      <c r="DS36" t="s">
        <v>1273</v>
      </c>
      <c r="DT36" t="s">
        <v>1274</v>
      </c>
      <c r="DU36" t="s">
        <v>1275</v>
      </c>
      <c r="DV36" t="s">
        <v>1276</v>
      </c>
      <c r="DW36" t="s">
        <v>1277</v>
      </c>
      <c r="DX36" t="s">
        <v>1278</v>
      </c>
      <c r="DY36" t="s">
        <v>1279</v>
      </c>
      <c r="DZ36" t="s">
        <v>1280</v>
      </c>
      <c r="EA36" t="s">
        <v>1281</v>
      </c>
      <c r="EB36" t="s">
        <v>1282</v>
      </c>
      <c r="EC36" t="s">
        <v>515</v>
      </c>
      <c r="ED36" t="s">
        <v>1283</v>
      </c>
      <c r="EE36" t="s">
        <v>1284</v>
      </c>
      <c r="EF36" t="s">
        <v>1285</v>
      </c>
      <c r="EG36" t="s">
        <v>1051</v>
      </c>
      <c r="EH36" t="s">
        <v>1286</v>
      </c>
      <c r="EI36" t="s">
        <v>1287</v>
      </c>
      <c r="EJ36" t="s">
        <v>1288</v>
      </c>
      <c r="EK36" t="s">
        <v>1289</v>
      </c>
      <c r="EL36" t="s">
        <v>1290</v>
      </c>
      <c r="EM36" t="s">
        <v>1291</v>
      </c>
      <c r="EN36" t="s">
        <v>1292</v>
      </c>
      <c r="EO36" t="s">
        <v>1276</v>
      </c>
      <c r="EP36" t="s">
        <v>1293</v>
      </c>
      <c r="EQ36" t="s">
        <v>1053</v>
      </c>
      <c r="ER36" t="s">
        <v>1294</v>
      </c>
      <c r="ES36" t="s">
        <v>1295</v>
      </c>
      <c r="ET36" t="s">
        <v>1296</v>
      </c>
      <c r="EU36" t="s">
        <v>1068</v>
      </c>
      <c r="EV36" t="s">
        <v>1297</v>
      </c>
      <c r="EW36" t="s">
        <v>1298</v>
      </c>
      <c r="EX36" t="s">
        <v>1299</v>
      </c>
      <c r="EY36" t="s">
        <v>1300</v>
      </c>
      <c r="EZ36" t="s">
        <v>1301</v>
      </c>
      <c r="FA36" t="s">
        <v>1302</v>
      </c>
      <c r="FB36" t="s">
        <v>1303</v>
      </c>
      <c r="FC36" t="s">
        <v>1304</v>
      </c>
      <c r="FD36" t="s">
        <v>1305</v>
      </c>
      <c r="FE36" t="s">
        <v>1306</v>
      </c>
      <c r="FF36" t="s">
        <v>1013</v>
      </c>
      <c r="FG36" t="s">
        <v>1307</v>
      </c>
      <c r="FH36" t="s">
        <v>1308</v>
      </c>
      <c r="FI36" t="s">
        <v>1309</v>
      </c>
      <c r="FJ36" t="s">
        <v>1310</v>
      </c>
      <c r="FK36" t="s">
        <v>1311</v>
      </c>
      <c r="FL36" t="s">
        <v>1312</v>
      </c>
      <c r="FM36" t="s">
        <v>1313</v>
      </c>
      <c r="FN36" t="s">
        <v>1314</v>
      </c>
      <c r="FO36" t="s">
        <v>1315</v>
      </c>
      <c r="FP36" t="s">
        <v>985</v>
      </c>
      <c r="FQ36" t="s">
        <v>1316</v>
      </c>
      <c r="FR36" t="s">
        <v>998</v>
      </c>
      <c r="FS36" t="s">
        <v>1317</v>
      </c>
      <c r="FT36" t="s">
        <v>1318</v>
      </c>
      <c r="FU36" t="s">
        <v>1319</v>
      </c>
      <c r="FV36" t="s">
        <v>1320</v>
      </c>
      <c r="FW36" t="s">
        <v>1321</v>
      </c>
      <c r="FX36" t="s">
        <v>985</v>
      </c>
      <c r="FY36" t="s">
        <v>1322</v>
      </c>
      <c r="FZ36" t="s">
        <v>1323</v>
      </c>
      <c r="GA36" t="s">
        <v>1324</v>
      </c>
      <c r="GB36" t="s">
        <v>1325</v>
      </c>
      <c r="GC36" t="s">
        <v>1326</v>
      </c>
      <c r="GD36" t="s">
        <v>1327</v>
      </c>
      <c r="GE36" t="s">
        <v>1328</v>
      </c>
      <c r="GF36" t="s">
        <v>1329</v>
      </c>
      <c r="GG36" t="s">
        <v>1330</v>
      </c>
      <c r="GH36" t="s">
        <v>1331</v>
      </c>
      <c r="GI36" t="s">
        <v>1332</v>
      </c>
      <c r="GJ36" t="s">
        <v>1333</v>
      </c>
      <c r="GK36" t="s">
        <v>1334</v>
      </c>
      <c r="GL36" t="s">
        <v>1335</v>
      </c>
      <c r="GM36" t="s">
        <v>1336</v>
      </c>
      <c r="GN36" t="s">
        <v>1337</v>
      </c>
    </row>
    <row r="37" spans="1:382" x14ac:dyDescent="0.25">
      <c r="A37" t="s">
        <v>1338</v>
      </c>
      <c r="B37" t="s">
        <v>1312</v>
      </c>
      <c r="C37" t="s">
        <v>1339</v>
      </c>
      <c r="D37" t="s">
        <v>1340</v>
      </c>
      <c r="E37" t="s">
        <v>991</v>
      </c>
      <c r="F37" t="s">
        <v>1341</v>
      </c>
      <c r="G37" t="s">
        <v>1342</v>
      </c>
      <c r="H37" s="96" t="s">
        <v>1177</v>
      </c>
      <c r="I37" t="s">
        <v>1343</v>
      </c>
      <c r="J37" t="s">
        <v>1344</v>
      </c>
      <c r="K37" t="s">
        <v>1345</v>
      </c>
      <c r="L37" t="s">
        <v>955</v>
      </c>
      <c r="M37" t="s">
        <v>1346</v>
      </c>
      <c r="N37" t="s">
        <v>1347</v>
      </c>
      <c r="O37" t="s">
        <v>1348</v>
      </c>
      <c r="P37" t="s">
        <v>1349</v>
      </c>
      <c r="Q37" t="s">
        <v>1350</v>
      </c>
      <c r="R37" t="s">
        <v>1351</v>
      </c>
      <c r="S37" t="s">
        <v>977</v>
      </c>
      <c r="T37" t="s">
        <v>1352</v>
      </c>
      <c r="U37" t="s">
        <v>1353</v>
      </c>
      <c r="V37" t="s">
        <v>1013</v>
      </c>
      <c r="W37" t="s">
        <v>1003</v>
      </c>
      <c r="X37" t="s">
        <v>1354</v>
      </c>
      <c r="Y37" t="s">
        <v>982</v>
      </c>
      <c r="Z37" t="s">
        <v>957</v>
      </c>
      <c r="AA37" t="s">
        <v>1355</v>
      </c>
      <c r="AB37" t="s">
        <v>1356</v>
      </c>
      <c r="AC37" t="s">
        <v>958</v>
      </c>
      <c r="AD37" t="s">
        <v>1357</v>
      </c>
      <c r="AE37" t="s">
        <v>1358</v>
      </c>
      <c r="AF37" t="s">
        <v>1359</v>
      </c>
      <c r="AG37" t="s">
        <v>1360</v>
      </c>
      <c r="AH37" t="s">
        <v>1361</v>
      </c>
      <c r="AI37" t="s">
        <v>1039</v>
      </c>
      <c r="AJ37" t="s">
        <v>1362</v>
      </c>
      <c r="AK37" t="s">
        <v>1363</v>
      </c>
      <c r="AL37" t="s">
        <v>1364</v>
      </c>
      <c r="AM37" t="s">
        <v>1365</v>
      </c>
      <c r="AN37" t="s">
        <v>1366</v>
      </c>
      <c r="AO37" t="s">
        <v>1102</v>
      </c>
      <c r="AP37" t="s">
        <v>1367</v>
      </c>
      <c r="AQ37" t="s">
        <v>1368</v>
      </c>
      <c r="AR37" t="s">
        <v>1369</v>
      </c>
      <c r="AS37" t="s">
        <v>1370</v>
      </c>
      <c r="AT37" t="s">
        <v>1371</v>
      </c>
      <c r="AU37" t="s">
        <v>1372</v>
      </c>
      <c r="AV37" t="s">
        <v>1373</v>
      </c>
      <c r="AW37" t="s">
        <v>990</v>
      </c>
      <c r="AX37" t="s">
        <v>1374</v>
      </c>
      <c r="AY37" t="s">
        <v>1071</v>
      </c>
      <c r="AZ37" t="s">
        <v>1375</v>
      </c>
      <c r="BA37" t="s">
        <v>1376</v>
      </c>
      <c r="BB37" t="s">
        <v>1377</v>
      </c>
      <c r="BC37" t="s">
        <v>1378</v>
      </c>
      <c r="BD37" t="s">
        <v>1379</v>
      </c>
      <c r="BE37" t="s">
        <v>1380</v>
      </c>
      <c r="BF37" t="s">
        <v>1381</v>
      </c>
      <c r="BG37" t="s">
        <v>1382</v>
      </c>
      <c r="BH37" t="s">
        <v>1383</v>
      </c>
      <c r="BI37" t="s">
        <v>1074</v>
      </c>
      <c r="BJ37" t="s">
        <v>1384</v>
      </c>
      <c r="BK37" t="s">
        <v>1385</v>
      </c>
      <c r="BL37" t="s">
        <v>1087</v>
      </c>
      <c r="BM37" t="s">
        <v>959</v>
      </c>
      <c r="BN37" t="s">
        <v>1386</v>
      </c>
      <c r="BO37" t="s">
        <v>1387</v>
      </c>
      <c r="BP37" t="s">
        <v>1388</v>
      </c>
      <c r="BQ37" t="s">
        <v>1118</v>
      </c>
      <c r="BR37" t="s">
        <v>1389</v>
      </c>
      <c r="BS37" t="s">
        <v>1390</v>
      </c>
      <c r="BT37" t="s">
        <v>1391</v>
      </c>
      <c r="BU37" t="s">
        <v>1014</v>
      </c>
      <c r="BV37" t="s">
        <v>1392</v>
      </c>
      <c r="BW37" t="s">
        <v>1393</v>
      </c>
      <c r="BX37" t="s">
        <v>1394</v>
      </c>
      <c r="BY37" t="s">
        <v>1242</v>
      </c>
      <c r="BZ37" t="s">
        <v>1395</v>
      </c>
      <c r="CA37" t="s">
        <v>1396</v>
      </c>
      <c r="CB37" t="s">
        <v>1397</v>
      </c>
      <c r="CC37" t="s">
        <v>1398</v>
      </c>
      <c r="CD37" t="s">
        <v>1399</v>
      </c>
      <c r="CE37" t="s">
        <v>1400</v>
      </c>
      <c r="CF37" t="s">
        <v>1083</v>
      </c>
      <c r="CG37" t="s">
        <v>1401</v>
      </c>
      <c r="CH37" t="s">
        <v>1402</v>
      </c>
      <c r="CI37" t="s">
        <v>1403</v>
      </c>
      <c r="CJ37" t="s">
        <v>1404</v>
      </c>
      <c r="CK37" t="s">
        <v>1405</v>
      </c>
      <c r="CL37" t="s">
        <v>1406</v>
      </c>
      <c r="CM37" t="s">
        <v>1407</v>
      </c>
      <c r="CN37" t="s">
        <v>1408</v>
      </c>
      <c r="CO37" t="s">
        <v>1409</v>
      </c>
      <c r="CP37" t="s">
        <v>1410</v>
      </c>
      <c r="CQ37" t="s">
        <v>1411</v>
      </c>
      <c r="CR37" t="s">
        <v>1412</v>
      </c>
      <c r="CS37" t="s">
        <v>1413</v>
      </c>
      <c r="CT37" t="s">
        <v>1018</v>
      </c>
      <c r="CU37" t="s">
        <v>1414</v>
      </c>
      <c r="CV37" t="s">
        <v>1415</v>
      </c>
      <c r="CW37" t="s">
        <v>1416</v>
      </c>
      <c r="CX37" t="s">
        <v>1417</v>
      </c>
      <c r="CY37" t="s">
        <v>1418</v>
      </c>
      <c r="CZ37" t="s">
        <v>963</v>
      </c>
      <c r="DA37" t="s">
        <v>1419</v>
      </c>
      <c r="DB37" t="s">
        <v>1210</v>
      </c>
      <c r="DC37" t="s">
        <v>1420</v>
      </c>
      <c r="DD37" t="s">
        <v>1421</v>
      </c>
      <c r="DE37" t="s">
        <v>1422</v>
      </c>
      <c r="DF37" t="s">
        <v>1423</v>
      </c>
      <c r="DG37" t="s">
        <v>1424</v>
      </c>
      <c r="DH37" t="s">
        <v>1425</v>
      </c>
      <c r="DI37" t="s">
        <v>1426</v>
      </c>
      <c r="DJ37" t="s">
        <v>1427</v>
      </c>
      <c r="DK37" t="s">
        <v>1308</v>
      </c>
      <c r="DL37" t="s">
        <v>1428</v>
      </c>
      <c r="DM37" t="s">
        <v>1429</v>
      </c>
      <c r="DN37" t="s">
        <v>1430</v>
      </c>
      <c r="DO37" t="s">
        <v>1431</v>
      </c>
      <c r="DP37" t="s">
        <v>1432</v>
      </c>
      <c r="DQ37" t="s">
        <v>1433</v>
      </c>
      <c r="DR37" t="s">
        <v>1434</v>
      </c>
      <c r="DS37" t="s">
        <v>1316</v>
      </c>
      <c r="DT37" t="s">
        <v>1435</v>
      </c>
      <c r="DU37" t="s">
        <v>1436</v>
      </c>
      <c r="DV37" t="s">
        <v>1437</v>
      </c>
      <c r="DW37" t="s">
        <v>1438</v>
      </c>
      <c r="DX37" t="s">
        <v>1439</v>
      </c>
      <c r="DY37" t="s">
        <v>1440</v>
      </c>
      <c r="DZ37" t="s">
        <v>1441</v>
      </c>
      <c r="EA37" t="s">
        <v>1442</v>
      </c>
      <c r="EB37" t="s">
        <v>1443</v>
      </c>
      <c r="EC37" t="s">
        <v>1444</v>
      </c>
      <c r="ED37" t="s">
        <v>1445</v>
      </c>
      <c r="EE37" t="s">
        <v>1446</v>
      </c>
      <c r="EF37" t="s">
        <v>1447</v>
      </c>
      <c r="EG37" t="s">
        <v>1308</v>
      </c>
      <c r="EH37" t="s">
        <v>1059</v>
      </c>
      <c r="EI37" t="s">
        <v>1448</v>
      </c>
      <c r="EJ37" t="s">
        <v>1449</v>
      </c>
      <c r="EK37" t="s">
        <v>1450</v>
      </c>
      <c r="EL37" t="s">
        <v>1451</v>
      </c>
      <c r="EM37" t="s">
        <v>1452</v>
      </c>
      <c r="EN37" t="s">
        <v>1453</v>
      </c>
      <c r="EO37" t="s">
        <v>1454</v>
      </c>
      <c r="EP37" t="s">
        <v>1455</v>
      </c>
      <c r="EQ37" t="s">
        <v>1456</v>
      </c>
      <c r="ER37" t="s">
        <v>1457</v>
      </c>
      <c r="ES37" t="s">
        <v>1458</v>
      </c>
      <c r="ET37" t="s">
        <v>1459</v>
      </c>
      <c r="EV37" t="s">
        <v>1460</v>
      </c>
      <c r="EW37" t="s">
        <v>1461</v>
      </c>
      <c r="EX37" t="s">
        <v>1462</v>
      </c>
      <c r="EY37" t="s">
        <v>1463</v>
      </c>
      <c r="EZ37" t="s">
        <v>1464</v>
      </c>
      <c r="FA37" t="s">
        <v>1465</v>
      </c>
      <c r="FB37" t="s">
        <v>1466</v>
      </c>
      <c r="FC37" t="s">
        <v>1467</v>
      </c>
      <c r="FD37" t="s">
        <v>1468</v>
      </c>
      <c r="FE37" t="s">
        <v>1469</v>
      </c>
      <c r="FF37" t="s">
        <v>1470</v>
      </c>
      <c r="FG37" t="s">
        <v>1198</v>
      </c>
      <c r="FH37" t="s">
        <v>1471</v>
      </c>
      <c r="FI37" t="s">
        <v>1472</v>
      </c>
      <c r="FJ37" t="s">
        <v>1473</v>
      </c>
      <c r="FK37" t="s">
        <v>1474</v>
      </c>
      <c r="FL37" t="s">
        <v>1475</v>
      </c>
      <c r="FM37" t="s">
        <v>1476</v>
      </c>
      <c r="FN37" t="s">
        <v>1477</v>
      </c>
      <c r="FO37" t="s">
        <v>1478</v>
      </c>
      <c r="FP37" t="s">
        <v>1479</v>
      </c>
      <c r="FQ37" t="s">
        <v>1480</v>
      </c>
      <c r="FR37" t="s">
        <v>1481</v>
      </c>
      <c r="FS37" t="s">
        <v>1482</v>
      </c>
      <c r="FT37" t="s">
        <v>1483</v>
      </c>
      <c r="FU37" t="s">
        <v>1484</v>
      </c>
      <c r="FV37" t="s">
        <v>1485</v>
      </c>
      <c r="FW37" t="s">
        <v>1486</v>
      </c>
      <c r="FX37" t="s">
        <v>1487</v>
      </c>
      <c r="FY37" t="s">
        <v>1488</v>
      </c>
      <c r="FZ37" t="s">
        <v>1489</v>
      </c>
      <c r="GA37" t="s">
        <v>1490</v>
      </c>
      <c r="GB37" t="s">
        <v>1491</v>
      </c>
      <c r="GC37" t="s">
        <v>1492</v>
      </c>
      <c r="GD37" t="s">
        <v>1493</v>
      </c>
      <c r="GE37" t="s">
        <v>1494</v>
      </c>
      <c r="GF37" t="s">
        <v>1495</v>
      </c>
      <c r="GG37" t="s">
        <v>1496</v>
      </c>
      <c r="GH37" t="s">
        <v>1497</v>
      </c>
      <c r="GI37" t="s">
        <v>1498</v>
      </c>
      <c r="GJ37" t="s">
        <v>1499</v>
      </c>
      <c r="GK37" t="s">
        <v>1500</v>
      </c>
      <c r="GL37" t="s">
        <v>1501</v>
      </c>
      <c r="GM37" t="s">
        <v>1502</v>
      </c>
      <c r="GN37" t="s">
        <v>1503</v>
      </c>
    </row>
    <row r="38" spans="1:382" x14ac:dyDescent="0.25">
      <c r="A38" t="s">
        <v>1504</v>
      </c>
      <c r="B38" t="s">
        <v>1008</v>
      </c>
      <c r="C38" t="s">
        <v>1505</v>
      </c>
      <c r="D38" t="s">
        <v>1506</v>
      </c>
      <c r="E38" t="s">
        <v>1507</v>
      </c>
      <c r="F38" t="s">
        <v>1508</v>
      </c>
      <c r="G38" t="s">
        <v>1509</v>
      </c>
      <c r="H38" s="96" t="s">
        <v>1343</v>
      </c>
      <c r="I38" t="s">
        <v>1510</v>
      </c>
      <c r="J38" t="s">
        <v>1511</v>
      </c>
      <c r="K38" t="s">
        <v>1512</v>
      </c>
      <c r="L38" t="s">
        <v>1513</v>
      </c>
      <c r="M38" t="s">
        <v>1514</v>
      </c>
      <c r="O38" t="s">
        <v>1515</v>
      </c>
      <c r="P38" t="s">
        <v>1516</v>
      </c>
      <c r="Q38" t="s">
        <v>1517</v>
      </c>
      <c r="R38" t="s">
        <v>1518</v>
      </c>
      <c r="S38" t="s">
        <v>1519</v>
      </c>
      <c r="T38" t="s">
        <v>1520</v>
      </c>
      <c r="U38" t="s">
        <v>998</v>
      </c>
      <c r="V38" t="s">
        <v>1521</v>
      </c>
      <c r="W38" t="s">
        <v>1522</v>
      </c>
      <c r="X38" t="s">
        <v>1523</v>
      </c>
      <c r="Y38" t="s">
        <v>1524</v>
      </c>
      <c r="Z38" t="s">
        <v>1525</v>
      </c>
      <c r="AA38" t="s">
        <v>1526</v>
      </c>
      <c r="AB38" t="s">
        <v>1527</v>
      </c>
      <c r="AC38" t="s">
        <v>1528</v>
      </c>
      <c r="AD38" t="s">
        <v>1529</v>
      </c>
      <c r="AE38" t="s">
        <v>1530</v>
      </c>
      <c r="AF38" t="s">
        <v>1531</v>
      </c>
      <c r="AG38" t="s">
        <v>999</v>
      </c>
      <c r="AH38" t="s">
        <v>1532</v>
      </c>
      <c r="AI38" t="s">
        <v>1533</v>
      </c>
      <c r="AJ38" t="s">
        <v>1534</v>
      </c>
      <c r="AK38" t="s">
        <v>1535</v>
      </c>
      <c r="AL38" t="s">
        <v>1536</v>
      </c>
      <c r="AM38" t="s">
        <v>1008</v>
      </c>
      <c r="AN38" t="s">
        <v>1537</v>
      </c>
      <c r="AO38" t="s">
        <v>1538</v>
      </c>
      <c r="AP38" t="s">
        <v>1539</v>
      </c>
      <c r="AQ38" t="s">
        <v>1540</v>
      </c>
      <c r="AR38" t="s">
        <v>1541</v>
      </c>
      <c r="AS38" t="s">
        <v>1542</v>
      </c>
      <c r="AT38" t="s">
        <v>1026</v>
      </c>
      <c r="AU38" t="s">
        <v>1543</v>
      </c>
      <c r="AV38" t="s">
        <v>1544</v>
      </c>
      <c r="AW38" t="s">
        <v>1545</v>
      </c>
      <c r="AX38" t="s">
        <v>1546</v>
      </c>
      <c r="AY38" t="s">
        <v>1547</v>
      </c>
      <c r="AZ38" t="s">
        <v>1548</v>
      </c>
      <c r="BA38" t="s">
        <v>1549</v>
      </c>
      <c r="BB38" t="s">
        <v>1550</v>
      </c>
      <c r="BC38" t="s">
        <v>1012</v>
      </c>
      <c r="BD38" t="s">
        <v>1057</v>
      </c>
      <c r="BE38" t="s">
        <v>1551</v>
      </c>
      <c r="BF38" t="s">
        <v>1552</v>
      </c>
      <c r="BG38" t="s">
        <v>1553</v>
      </c>
      <c r="BH38" t="s">
        <v>1554</v>
      </c>
      <c r="BI38" t="s">
        <v>1555</v>
      </c>
      <c r="BJ38" t="s">
        <v>1556</v>
      </c>
      <c r="BK38" t="s">
        <v>1117</v>
      </c>
      <c r="BL38" t="s">
        <v>1557</v>
      </c>
      <c r="BM38" t="s">
        <v>1558</v>
      </c>
      <c r="BN38" t="s">
        <v>1559</v>
      </c>
      <c r="BO38" t="s">
        <v>1560</v>
      </c>
      <c r="BP38" t="s">
        <v>1507</v>
      </c>
      <c r="BQ38" t="s">
        <v>1561</v>
      </c>
      <c r="BR38" t="s">
        <v>1562</v>
      </c>
      <c r="BS38" t="s">
        <v>973</v>
      </c>
      <c r="BT38" t="s">
        <v>1563</v>
      </c>
      <c r="BU38" t="s">
        <v>1564</v>
      </c>
      <c r="BV38" t="s">
        <v>1565</v>
      </c>
      <c r="BW38" t="s">
        <v>1566</v>
      </c>
      <c r="BX38" t="s">
        <v>1567</v>
      </c>
      <c r="BY38" t="s">
        <v>1034</v>
      </c>
      <c r="BZ38" t="s">
        <v>1106</v>
      </c>
      <c r="CA38" t="s">
        <v>1568</v>
      </c>
      <c r="CB38" t="s">
        <v>1569</v>
      </c>
      <c r="CC38" t="s">
        <v>1570</v>
      </c>
      <c r="CD38" t="s">
        <v>1571</v>
      </c>
      <c r="CE38" t="s">
        <v>1020</v>
      </c>
      <c r="CF38" t="s">
        <v>1572</v>
      </c>
      <c r="CG38" t="s">
        <v>1573</v>
      </c>
      <c r="CH38" t="s">
        <v>1574</v>
      </c>
      <c r="CI38" t="s">
        <v>1575</v>
      </c>
      <c r="CJ38" t="s">
        <v>1576</v>
      </c>
      <c r="CK38" t="s">
        <v>1577</v>
      </c>
      <c r="CL38" t="s">
        <v>1578</v>
      </c>
      <c r="CM38" t="s">
        <v>1579</v>
      </c>
      <c r="CN38" t="s">
        <v>1149</v>
      </c>
      <c r="CO38" t="s">
        <v>1580</v>
      </c>
      <c r="CP38" t="s">
        <v>1581</v>
      </c>
      <c r="CQ38" t="s">
        <v>1582</v>
      </c>
      <c r="CR38" t="s">
        <v>1583</v>
      </c>
      <c r="CS38" t="s">
        <v>1584</v>
      </c>
      <c r="CT38" t="s">
        <v>1585</v>
      </c>
      <c r="CU38" t="s">
        <v>1104</v>
      </c>
      <c r="CV38" t="s">
        <v>1586</v>
      </c>
      <c r="CW38" t="s">
        <v>1587</v>
      </c>
      <c r="CX38" t="s">
        <v>1588</v>
      </c>
      <c r="CY38" t="s">
        <v>1589</v>
      </c>
      <c r="CZ38" t="s">
        <v>1590</v>
      </c>
      <c r="DA38" t="s">
        <v>1591</v>
      </c>
      <c r="DB38" t="s">
        <v>1592</v>
      </c>
      <c r="DC38" t="s">
        <v>1593</v>
      </c>
      <c r="DD38" t="s">
        <v>1594</v>
      </c>
      <c r="DE38" t="s">
        <v>1595</v>
      </c>
      <c r="DF38" t="s">
        <v>1099</v>
      </c>
      <c r="DG38" t="s">
        <v>1596</v>
      </c>
      <c r="DH38" t="s">
        <v>1597</v>
      </c>
      <c r="DI38" t="s">
        <v>1598</v>
      </c>
      <c r="DJ38" t="s">
        <v>1599</v>
      </c>
      <c r="DK38" t="s">
        <v>1600</v>
      </c>
      <c r="DL38" t="s">
        <v>1601</v>
      </c>
      <c r="DM38" t="s">
        <v>968</v>
      </c>
      <c r="DN38" t="s">
        <v>1602</v>
      </c>
      <c r="DO38" t="s">
        <v>1603</v>
      </c>
      <c r="DP38" t="s">
        <v>1604</v>
      </c>
      <c r="DQ38" t="s">
        <v>969</v>
      </c>
      <c r="DR38" t="s">
        <v>1157</v>
      </c>
      <c r="DS38" t="s">
        <v>1605</v>
      </c>
      <c r="DT38" t="s">
        <v>1606</v>
      </c>
      <c r="DU38" t="s">
        <v>1128</v>
      </c>
      <c r="DV38" t="s">
        <v>1607</v>
      </c>
      <c r="DW38" t="s">
        <v>1608</v>
      </c>
      <c r="DX38" t="s">
        <v>1609</v>
      </c>
      <c r="DY38" t="s">
        <v>1610</v>
      </c>
      <c r="DZ38" t="s">
        <v>1611</v>
      </c>
      <c r="EA38" t="s">
        <v>1020</v>
      </c>
      <c r="EB38" t="s">
        <v>1612</v>
      </c>
      <c r="EC38" t="s">
        <v>1111</v>
      </c>
      <c r="ED38" t="s">
        <v>1613</v>
      </c>
      <c r="EE38" t="s">
        <v>1614</v>
      </c>
      <c r="EF38" t="s">
        <v>1615</v>
      </c>
      <c r="EG38" t="s">
        <v>1616</v>
      </c>
      <c r="EH38" t="s">
        <v>1617</v>
      </c>
      <c r="EI38" t="s">
        <v>1618</v>
      </c>
      <c r="EJ38" t="s">
        <v>1619</v>
      </c>
      <c r="EK38" t="s">
        <v>1620</v>
      </c>
      <c r="EL38" t="s">
        <v>1621</v>
      </c>
      <c r="EM38" t="s">
        <v>1099</v>
      </c>
      <c r="EN38" t="s">
        <v>1622</v>
      </c>
      <c r="EO38" t="s">
        <v>1116</v>
      </c>
      <c r="EP38" t="s">
        <v>1623</v>
      </c>
      <c r="EQ38" t="s">
        <v>1624</v>
      </c>
      <c r="ER38" t="s">
        <v>1167</v>
      </c>
      <c r="ES38" t="s">
        <v>1144</v>
      </c>
      <c r="ET38" t="s">
        <v>1625</v>
      </c>
      <c r="EV38" t="s">
        <v>1626</v>
      </c>
      <c r="EW38" t="s">
        <v>1627</v>
      </c>
      <c r="EX38" t="s">
        <v>1628</v>
      </c>
      <c r="EY38" t="s">
        <v>1629</v>
      </c>
      <c r="EZ38" t="s">
        <v>1630</v>
      </c>
      <c r="FA38" t="s">
        <v>1631</v>
      </c>
      <c r="FB38" t="s">
        <v>1632</v>
      </c>
      <c r="FC38" t="s">
        <v>1633</v>
      </c>
      <c r="FD38" t="s">
        <v>1634</v>
      </c>
      <c r="FE38" t="s">
        <v>1635</v>
      </c>
      <c r="FF38" t="s">
        <v>1636</v>
      </c>
      <c r="FG38" t="s">
        <v>1157</v>
      </c>
      <c r="FH38" t="s">
        <v>1637</v>
      </c>
      <c r="FI38" t="s">
        <v>1638</v>
      </c>
      <c r="FJ38" t="s">
        <v>1639</v>
      </c>
      <c r="FK38" t="s">
        <v>1640</v>
      </c>
      <c r="FL38" t="s">
        <v>1641</v>
      </c>
      <c r="FM38" t="s">
        <v>1642</v>
      </c>
      <c r="FN38" t="s">
        <v>1643</v>
      </c>
      <c r="FO38" t="s">
        <v>1644</v>
      </c>
      <c r="FP38" t="s">
        <v>1645</v>
      </c>
      <c r="FQ38" t="s">
        <v>1646</v>
      </c>
      <c r="FR38" t="s">
        <v>1647</v>
      </c>
      <c r="FS38" t="s">
        <v>1648</v>
      </c>
      <c r="FT38" t="s">
        <v>1017</v>
      </c>
      <c r="FU38" t="s">
        <v>1649</v>
      </c>
      <c r="FV38" t="s">
        <v>1650</v>
      </c>
      <c r="FW38" t="s">
        <v>1651</v>
      </c>
      <c r="FX38" t="s">
        <v>1652</v>
      </c>
      <c r="FY38" t="s">
        <v>1653</v>
      </c>
      <c r="FZ38" t="s">
        <v>1654</v>
      </c>
      <c r="GA38" t="s">
        <v>1655</v>
      </c>
      <c r="GB38" t="s">
        <v>1656</v>
      </c>
      <c r="GC38" t="s">
        <v>1657</v>
      </c>
      <c r="GD38" t="s">
        <v>1658</v>
      </c>
      <c r="GE38" t="s">
        <v>1659</v>
      </c>
      <c r="GF38" t="s">
        <v>1660</v>
      </c>
      <c r="GG38" t="s">
        <v>1036</v>
      </c>
      <c r="GH38" t="s">
        <v>1159</v>
      </c>
      <c r="GI38" t="s">
        <v>1661</v>
      </c>
      <c r="GJ38" t="s">
        <v>1662</v>
      </c>
      <c r="GK38" t="s">
        <v>1435</v>
      </c>
      <c r="GL38" t="s">
        <v>1663</v>
      </c>
      <c r="GM38" t="s">
        <v>1664</v>
      </c>
      <c r="GN38" t="s">
        <v>1665</v>
      </c>
    </row>
    <row r="39" spans="1:382" x14ac:dyDescent="0.25">
      <c r="A39" t="s">
        <v>1666</v>
      </c>
      <c r="B39" t="s">
        <v>1667</v>
      </c>
      <c r="C39" t="s">
        <v>1668</v>
      </c>
      <c r="D39" t="s">
        <v>1669</v>
      </c>
      <c r="E39" t="s">
        <v>1670</v>
      </c>
      <c r="F39" t="s">
        <v>1671</v>
      </c>
      <c r="G39" t="s">
        <v>1672</v>
      </c>
      <c r="H39" s="96" t="s">
        <v>1510</v>
      </c>
      <c r="I39" t="s">
        <v>1673</v>
      </c>
      <c r="J39" t="s">
        <v>1674</v>
      </c>
      <c r="K39" t="s">
        <v>1675</v>
      </c>
      <c r="L39" t="s">
        <v>1676</v>
      </c>
      <c r="M39" t="s">
        <v>1677</v>
      </c>
      <c r="O39" t="s">
        <v>1678</v>
      </c>
      <c r="P39" t="s">
        <v>1679</v>
      </c>
      <c r="Q39" t="s">
        <v>1680</v>
      </c>
      <c r="R39" t="s">
        <v>997</v>
      </c>
      <c r="S39" t="s">
        <v>1681</v>
      </c>
      <c r="T39" t="s">
        <v>1682</v>
      </c>
      <c r="U39" t="s">
        <v>1046</v>
      </c>
      <c r="V39" t="s">
        <v>1683</v>
      </c>
      <c r="W39" t="s">
        <v>1684</v>
      </c>
      <c r="X39" t="s">
        <v>1685</v>
      </c>
      <c r="Y39" t="s">
        <v>1686</v>
      </c>
      <c r="Z39" t="s">
        <v>1687</v>
      </c>
      <c r="AA39" t="s">
        <v>1688</v>
      </c>
      <c r="AB39" t="s">
        <v>1689</v>
      </c>
      <c r="AC39" t="s">
        <v>1690</v>
      </c>
      <c r="AD39" t="s">
        <v>1084</v>
      </c>
      <c r="AE39" t="s">
        <v>1691</v>
      </c>
      <c r="AF39" t="s">
        <v>1692</v>
      </c>
      <c r="AG39" t="s">
        <v>1693</v>
      </c>
      <c r="AH39" t="s">
        <v>1694</v>
      </c>
      <c r="AI39" t="s">
        <v>1695</v>
      </c>
      <c r="AJ39" t="s">
        <v>1696</v>
      </c>
      <c r="AK39" t="s">
        <v>1697</v>
      </c>
      <c r="AL39" t="s">
        <v>1698</v>
      </c>
      <c r="AM39" t="s">
        <v>1699</v>
      </c>
      <c r="AO39" t="s">
        <v>1700</v>
      </c>
      <c r="AP39" t="s">
        <v>1701</v>
      </c>
      <c r="AQ39" t="s">
        <v>1033</v>
      </c>
      <c r="AR39" t="s">
        <v>1072</v>
      </c>
      <c r="AS39" t="s">
        <v>1702</v>
      </c>
      <c r="AT39" t="s">
        <v>1703</v>
      </c>
      <c r="AU39" t="s">
        <v>1704</v>
      </c>
      <c r="AW39" t="s">
        <v>1705</v>
      </c>
      <c r="AX39" t="s">
        <v>1706</v>
      </c>
      <c r="AY39" t="s">
        <v>1707</v>
      </c>
      <c r="AZ39" t="s">
        <v>1708</v>
      </c>
      <c r="BA39" t="s">
        <v>1709</v>
      </c>
      <c r="BB39" t="s">
        <v>1710</v>
      </c>
      <c r="BC39" t="s">
        <v>1711</v>
      </c>
      <c r="BD39" t="s">
        <v>1712</v>
      </c>
      <c r="BE39" t="s">
        <v>1713</v>
      </c>
      <c r="BF39" t="s">
        <v>1714</v>
      </c>
      <c r="BI39" t="s">
        <v>1715</v>
      </c>
      <c r="BJ39" t="s">
        <v>1716</v>
      </c>
      <c r="BK39" t="s">
        <v>1717</v>
      </c>
      <c r="BL39" t="s">
        <v>1718</v>
      </c>
      <c r="BM39" t="s">
        <v>1719</v>
      </c>
      <c r="BN39" t="s">
        <v>1090</v>
      </c>
      <c r="BO39" t="s">
        <v>1720</v>
      </c>
      <c r="BP39" t="s">
        <v>1721</v>
      </c>
      <c r="BQ39" t="s">
        <v>1722</v>
      </c>
      <c r="BR39" t="s">
        <v>1723</v>
      </c>
      <c r="BS39" t="s">
        <v>1724</v>
      </c>
      <c r="BT39" t="s">
        <v>1121</v>
      </c>
      <c r="BU39" t="s">
        <v>1725</v>
      </c>
      <c r="BV39" t="s">
        <v>1726</v>
      </c>
      <c r="BW39" t="s">
        <v>1727</v>
      </c>
      <c r="BX39" t="s">
        <v>1728</v>
      </c>
      <c r="BY39" t="s">
        <v>1729</v>
      </c>
      <c r="CA39" t="s">
        <v>1730</v>
      </c>
      <c r="CB39" t="s">
        <v>1731</v>
      </c>
      <c r="CC39" t="s">
        <v>956</v>
      </c>
      <c r="CD39" t="s">
        <v>1732</v>
      </c>
      <c r="CE39" t="s">
        <v>1733</v>
      </c>
      <c r="CF39" t="s">
        <v>1734</v>
      </c>
      <c r="CG39" t="s">
        <v>1735</v>
      </c>
      <c r="CH39" t="s">
        <v>1696</v>
      </c>
      <c r="CI39" t="s">
        <v>1054</v>
      </c>
      <c r="CJ39" t="s">
        <v>961</v>
      </c>
      <c r="CK39" t="s">
        <v>1305</v>
      </c>
      <c r="CL39" t="s">
        <v>1130</v>
      </c>
      <c r="CM39" t="s">
        <v>1736</v>
      </c>
      <c r="CN39" t="s">
        <v>1737</v>
      </c>
      <c r="CO39" t="s">
        <v>1738</v>
      </c>
      <c r="CP39" t="s">
        <v>1739</v>
      </c>
      <c r="CQ39" t="s">
        <v>1156</v>
      </c>
      <c r="CR39" t="s">
        <v>1092</v>
      </c>
      <c r="CS39" t="s">
        <v>1740</v>
      </c>
      <c r="CU39" t="s">
        <v>1741</v>
      </c>
      <c r="CV39" t="s">
        <v>1742</v>
      </c>
      <c r="CW39" t="s">
        <v>1743</v>
      </c>
      <c r="CY39" t="s">
        <v>1079</v>
      </c>
      <c r="CZ39" t="s">
        <v>1744</v>
      </c>
      <c r="DA39" t="s">
        <v>1745</v>
      </c>
      <c r="DB39" t="s">
        <v>1746</v>
      </c>
      <c r="DC39" t="s">
        <v>1747</v>
      </c>
      <c r="DD39" t="s">
        <v>1748</v>
      </c>
      <c r="DE39" t="s">
        <v>965</v>
      </c>
      <c r="DF39" t="s">
        <v>1749</v>
      </c>
      <c r="DG39" t="s">
        <v>1750</v>
      </c>
      <c r="DH39" t="s">
        <v>1751</v>
      </c>
      <c r="DI39" t="s">
        <v>1752</v>
      </c>
      <c r="DJ39" t="s">
        <v>1753</v>
      </c>
      <c r="DK39" t="s">
        <v>1754</v>
      </c>
      <c r="DL39" t="s">
        <v>1755</v>
      </c>
      <c r="DM39" t="s">
        <v>993</v>
      </c>
      <c r="DO39" t="s">
        <v>1756</v>
      </c>
      <c r="DP39" t="s">
        <v>1757</v>
      </c>
      <c r="DQ39" t="s">
        <v>1758</v>
      </c>
      <c r="DR39" t="s">
        <v>1759</v>
      </c>
      <c r="DS39" t="s">
        <v>1760</v>
      </c>
      <c r="DT39" t="s">
        <v>1761</v>
      </c>
      <c r="DU39" t="s">
        <v>1762</v>
      </c>
      <c r="DV39" t="s">
        <v>1763</v>
      </c>
      <c r="DW39" t="s">
        <v>1100</v>
      </c>
      <c r="DX39" t="s">
        <v>1035</v>
      </c>
      <c r="DY39" t="s">
        <v>1713</v>
      </c>
      <c r="DZ39" t="s">
        <v>1764</v>
      </c>
      <c r="EA39" t="s">
        <v>1019</v>
      </c>
      <c r="EB39" t="s">
        <v>1765</v>
      </c>
      <c r="EC39" t="s">
        <v>1766</v>
      </c>
      <c r="ED39" t="s">
        <v>1767</v>
      </c>
      <c r="EE39" t="s">
        <v>1768</v>
      </c>
      <c r="EF39" t="s">
        <v>1769</v>
      </c>
      <c r="EG39" t="s">
        <v>1770</v>
      </c>
      <c r="EH39" t="s">
        <v>1162</v>
      </c>
      <c r="EI39" t="s">
        <v>1771</v>
      </c>
      <c r="EJ39" t="s">
        <v>1772</v>
      </c>
      <c r="EK39" t="s">
        <v>1773</v>
      </c>
      <c r="EL39" t="s">
        <v>1774</v>
      </c>
      <c r="EM39" t="s">
        <v>1775</v>
      </c>
      <c r="EN39" t="s">
        <v>1776</v>
      </c>
      <c r="EO39" t="s">
        <v>1777</v>
      </c>
      <c r="EP39" t="s">
        <v>1778</v>
      </c>
      <c r="EQ39" t="s">
        <v>1779</v>
      </c>
      <c r="ER39" t="s">
        <v>1780</v>
      </c>
      <c r="ES39" t="s">
        <v>1781</v>
      </c>
      <c r="ET39" t="s">
        <v>1782</v>
      </c>
      <c r="EV39" t="s">
        <v>1783</v>
      </c>
      <c r="EW39" t="s">
        <v>1784</v>
      </c>
      <c r="EX39" t="s">
        <v>1785</v>
      </c>
      <c r="EY39" t="s">
        <v>1786</v>
      </c>
      <c r="EZ39" t="s">
        <v>1787</v>
      </c>
      <c r="FA39" t="s">
        <v>1788</v>
      </c>
      <c r="FB39" t="s">
        <v>1789</v>
      </c>
      <c r="FC39" t="s">
        <v>1790</v>
      </c>
      <c r="FD39" t="s">
        <v>1791</v>
      </c>
      <c r="FE39" t="s">
        <v>1792</v>
      </c>
      <c r="FF39" t="s">
        <v>1793</v>
      </c>
      <c r="FG39" t="s">
        <v>1794</v>
      </c>
      <c r="FH39" t="s">
        <v>1795</v>
      </c>
      <c r="FI39" t="s">
        <v>1796</v>
      </c>
      <c r="FJ39" t="s">
        <v>1797</v>
      </c>
      <c r="FK39" t="s">
        <v>1798</v>
      </c>
      <c r="FL39" t="s">
        <v>1799</v>
      </c>
      <c r="FM39" t="s">
        <v>1800</v>
      </c>
      <c r="FN39" t="s">
        <v>1801</v>
      </c>
      <c r="FO39" t="s">
        <v>1802</v>
      </c>
      <c r="FP39" t="s">
        <v>1803</v>
      </c>
      <c r="FQ39" t="s">
        <v>1804</v>
      </c>
      <c r="FR39" t="s">
        <v>1805</v>
      </c>
      <c r="FS39" t="s">
        <v>1806</v>
      </c>
      <c r="FU39" t="s">
        <v>1807</v>
      </c>
      <c r="FV39" t="s">
        <v>1041</v>
      </c>
      <c r="FW39" t="s">
        <v>1808</v>
      </c>
      <c r="FX39" t="s">
        <v>1118</v>
      </c>
      <c r="FY39" t="s">
        <v>1809</v>
      </c>
      <c r="FZ39" t="s">
        <v>1148</v>
      </c>
      <c r="GA39" t="s">
        <v>1799</v>
      </c>
      <c r="GB39" t="s">
        <v>1810</v>
      </c>
      <c r="GC39" t="s">
        <v>1811</v>
      </c>
      <c r="GD39" t="s">
        <v>1812</v>
      </c>
      <c r="GE39" t="s">
        <v>1813</v>
      </c>
      <c r="GF39" t="s">
        <v>1814</v>
      </c>
      <c r="GG39" t="s">
        <v>1815</v>
      </c>
      <c r="GI39" t="s">
        <v>1816</v>
      </c>
      <c r="GJ39" t="s">
        <v>1817</v>
      </c>
      <c r="GK39" t="s">
        <v>997</v>
      </c>
      <c r="GL39" t="s">
        <v>1818</v>
      </c>
      <c r="GM39" t="s">
        <v>1819</v>
      </c>
      <c r="GN39" t="s">
        <v>1048</v>
      </c>
    </row>
    <row r="40" spans="1:382" x14ac:dyDescent="0.25">
      <c r="A40" t="s">
        <v>1820</v>
      </c>
      <c r="B40" t="s">
        <v>1821</v>
      </c>
      <c r="C40" t="s">
        <v>1822</v>
      </c>
      <c r="D40" t="s">
        <v>1823</v>
      </c>
      <c r="E40" t="s">
        <v>1679</v>
      </c>
      <c r="F40" t="s">
        <v>1824</v>
      </c>
      <c r="G40" t="s">
        <v>1825</v>
      </c>
      <c r="H40" s="96" t="s">
        <v>1673</v>
      </c>
      <c r="I40" t="s">
        <v>1826</v>
      </c>
      <c r="J40" t="s">
        <v>1827</v>
      </c>
      <c r="K40" t="s">
        <v>1828</v>
      </c>
      <c r="L40" t="s">
        <v>1829</v>
      </c>
      <c r="M40" t="s">
        <v>1830</v>
      </c>
      <c r="P40" t="s">
        <v>1831</v>
      </c>
      <c r="Q40" t="s">
        <v>1406</v>
      </c>
      <c r="R40" t="s">
        <v>1832</v>
      </c>
      <c r="S40" t="s">
        <v>1833</v>
      </c>
      <c r="T40" t="s">
        <v>1834</v>
      </c>
      <c r="U40" t="s">
        <v>1157</v>
      </c>
      <c r="V40" t="s">
        <v>1835</v>
      </c>
      <c r="W40" t="s">
        <v>1836</v>
      </c>
      <c r="X40" t="s">
        <v>1837</v>
      </c>
      <c r="Z40" t="s">
        <v>1838</v>
      </c>
      <c r="AA40" t="s">
        <v>1839</v>
      </c>
      <c r="AB40" t="s">
        <v>1840</v>
      </c>
      <c r="AC40" t="s">
        <v>1841</v>
      </c>
      <c r="AD40" t="s">
        <v>1842</v>
      </c>
      <c r="AE40" t="s">
        <v>1843</v>
      </c>
      <c r="AF40" t="s">
        <v>1157</v>
      </c>
      <c r="AG40" t="s">
        <v>1844</v>
      </c>
      <c r="AH40" t="s">
        <v>1845</v>
      </c>
      <c r="AI40" t="s">
        <v>1846</v>
      </c>
      <c r="AJ40" t="s">
        <v>1847</v>
      </c>
      <c r="AK40" t="s">
        <v>1848</v>
      </c>
      <c r="AL40" t="s">
        <v>1849</v>
      </c>
      <c r="AM40" t="s">
        <v>1070</v>
      </c>
      <c r="AP40" t="s">
        <v>1850</v>
      </c>
      <c r="AQ40" t="s">
        <v>1851</v>
      </c>
      <c r="AR40" t="s">
        <v>1852</v>
      </c>
      <c r="AS40" t="s">
        <v>1853</v>
      </c>
      <c r="AT40" t="s">
        <v>1854</v>
      </c>
      <c r="AU40" t="s">
        <v>1855</v>
      </c>
      <c r="AW40" t="s">
        <v>1856</v>
      </c>
      <c r="AX40" t="s">
        <v>1857</v>
      </c>
      <c r="AY40" t="s">
        <v>1858</v>
      </c>
      <c r="AZ40" t="s">
        <v>1859</v>
      </c>
      <c r="BA40" t="s">
        <v>1860</v>
      </c>
      <c r="BB40" t="s">
        <v>1861</v>
      </c>
      <c r="BC40" t="s">
        <v>1862</v>
      </c>
      <c r="BD40" t="s">
        <v>1857</v>
      </c>
      <c r="BE40" t="s">
        <v>1863</v>
      </c>
      <c r="BF40" t="s">
        <v>1864</v>
      </c>
      <c r="BI40" t="s">
        <v>1865</v>
      </c>
      <c r="BJ40" t="s">
        <v>1866</v>
      </c>
      <c r="BK40" t="s">
        <v>1867</v>
      </c>
      <c r="BL40" t="s">
        <v>1868</v>
      </c>
      <c r="BM40" t="s">
        <v>1869</v>
      </c>
      <c r="BN40" t="s">
        <v>1870</v>
      </c>
      <c r="BO40" t="s">
        <v>1871</v>
      </c>
      <c r="BP40" t="s">
        <v>1872</v>
      </c>
      <c r="BQ40" t="s">
        <v>1873</v>
      </c>
      <c r="BR40" t="s">
        <v>1724</v>
      </c>
      <c r="BS40" t="s">
        <v>1874</v>
      </c>
      <c r="BT40" t="s">
        <v>1875</v>
      </c>
      <c r="BU40" t="s">
        <v>1876</v>
      </c>
      <c r="BV40" t="s">
        <v>1877</v>
      </c>
      <c r="BX40" t="s">
        <v>1878</v>
      </c>
      <c r="CA40" t="s">
        <v>1879</v>
      </c>
      <c r="CB40" t="s">
        <v>1880</v>
      </c>
      <c r="CC40" t="s">
        <v>1881</v>
      </c>
      <c r="CE40" t="s">
        <v>1882</v>
      </c>
      <c r="CF40" t="s">
        <v>1883</v>
      </c>
      <c r="CG40" t="s">
        <v>1884</v>
      </c>
      <c r="CH40" t="s">
        <v>1885</v>
      </c>
      <c r="CI40" t="s">
        <v>1886</v>
      </c>
      <c r="CJ40" t="s">
        <v>1887</v>
      </c>
      <c r="CK40" t="s">
        <v>1080</v>
      </c>
      <c r="CL40" t="s">
        <v>1623</v>
      </c>
      <c r="CM40" t="s">
        <v>1888</v>
      </c>
      <c r="CN40" t="s">
        <v>1889</v>
      </c>
      <c r="CO40" t="s">
        <v>1884</v>
      </c>
      <c r="CP40" t="s">
        <v>1890</v>
      </c>
      <c r="CQ40" t="s">
        <v>1891</v>
      </c>
      <c r="CR40" t="s">
        <v>1892</v>
      </c>
      <c r="CS40" t="s">
        <v>1893</v>
      </c>
      <c r="CU40" t="s">
        <v>1894</v>
      </c>
      <c r="CV40" t="s">
        <v>1120</v>
      </c>
      <c r="CW40" t="s">
        <v>1895</v>
      </c>
      <c r="DA40" t="s">
        <v>1896</v>
      </c>
      <c r="DB40" t="s">
        <v>1897</v>
      </c>
      <c r="DC40" t="s">
        <v>1843</v>
      </c>
      <c r="DD40" t="s">
        <v>1066</v>
      </c>
      <c r="DE40" t="s">
        <v>1898</v>
      </c>
      <c r="DF40" t="s">
        <v>1899</v>
      </c>
      <c r="DG40" t="s">
        <v>1900</v>
      </c>
      <c r="DH40" t="s">
        <v>1901</v>
      </c>
      <c r="DI40" t="s">
        <v>1902</v>
      </c>
      <c r="DJ40" t="s">
        <v>1903</v>
      </c>
      <c r="DK40" t="s">
        <v>1904</v>
      </c>
      <c r="DL40" t="s">
        <v>1905</v>
      </c>
      <c r="DO40" t="s">
        <v>1906</v>
      </c>
      <c r="DP40" t="s">
        <v>1907</v>
      </c>
      <c r="DQ40" t="s">
        <v>1908</v>
      </c>
      <c r="DS40" t="s">
        <v>1909</v>
      </c>
      <c r="DT40" t="s">
        <v>1910</v>
      </c>
      <c r="DV40" t="s">
        <v>1044</v>
      </c>
      <c r="DW40" t="s">
        <v>1911</v>
      </c>
      <c r="DX40" t="s">
        <v>1912</v>
      </c>
      <c r="DY40" t="s">
        <v>1913</v>
      </c>
      <c r="DZ40" t="s">
        <v>1914</v>
      </c>
      <c r="EA40" t="s">
        <v>1915</v>
      </c>
      <c r="EB40" t="s">
        <v>1137</v>
      </c>
      <c r="EC40" t="s">
        <v>1916</v>
      </c>
      <c r="EE40" t="s">
        <v>1049</v>
      </c>
      <c r="EF40" t="s">
        <v>1064</v>
      </c>
      <c r="EG40" t="s">
        <v>1917</v>
      </c>
      <c r="EH40" t="s">
        <v>1918</v>
      </c>
      <c r="EI40" t="s">
        <v>1919</v>
      </c>
      <c r="EJ40" t="s">
        <v>1920</v>
      </c>
      <c r="EK40" t="s">
        <v>1921</v>
      </c>
      <c r="EL40" t="s">
        <v>1922</v>
      </c>
      <c r="EM40" t="s">
        <v>1923</v>
      </c>
      <c r="EN40" t="s">
        <v>1924</v>
      </c>
      <c r="EO40" t="s">
        <v>1925</v>
      </c>
      <c r="EP40" t="s">
        <v>1077</v>
      </c>
      <c r="EQ40" t="s">
        <v>1926</v>
      </c>
      <c r="ES40" t="s">
        <v>1927</v>
      </c>
      <c r="ET40" t="s">
        <v>1045</v>
      </c>
      <c r="EW40" t="s">
        <v>1928</v>
      </c>
      <c r="EX40" t="s">
        <v>1929</v>
      </c>
      <c r="EY40" t="s">
        <v>1930</v>
      </c>
      <c r="EZ40" t="s">
        <v>1931</v>
      </c>
      <c r="FA40" t="s">
        <v>1932</v>
      </c>
      <c r="FB40" t="s">
        <v>1933</v>
      </c>
      <c r="FC40" t="s">
        <v>1132</v>
      </c>
      <c r="FD40" t="s">
        <v>1934</v>
      </c>
      <c r="FE40" t="s">
        <v>1324</v>
      </c>
      <c r="FF40" t="s">
        <v>1935</v>
      </c>
      <c r="FI40" t="s">
        <v>1936</v>
      </c>
      <c r="FJ40" t="s">
        <v>1937</v>
      </c>
      <c r="FK40" t="s">
        <v>1938</v>
      </c>
      <c r="FL40" t="s">
        <v>1939</v>
      </c>
      <c r="FM40" t="s">
        <v>1940</v>
      </c>
      <c r="FN40" t="s">
        <v>1811</v>
      </c>
      <c r="FO40" t="s">
        <v>1098</v>
      </c>
      <c r="FP40" t="s">
        <v>1493</v>
      </c>
      <c r="FQ40" t="s">
        <v>1941</v>
      </c>
      <c r="FR40" t="s">
        <v>1942</v>
      </c>
      <c r="FS40" t="s">
        <v>1943</v>
      </c>
      <c r="FU40" t="s">
        <v>1944</v>
      </c>
      <c r="FW40" t="s">
        <v>1945</v>
      </c>
      <c r="FX40" t="s">
        <v>1946</v>
      </c>
      <c r="FY40" t="s">
        <v>1406</v>
      </c>
      <c r="FZ40" t="s">
        <v>1947</v>
      </c>
      <c r="GA40" t="s">
        <v>1948</v>
      </c>
      <c r="GB40" t="s">
        <v>1949</v>
      </c>
      <c r="GC40" t="s">
        <v>1950</v>
      </c>
      <c r="GD40" t="s">
        <v>1951</v>
      </c>
      <c r="GE40" t="s">
        <v>1952</v>
      </c>
      <c r="GF40" t="s">
        <v>1953</v>
      </c>
      <c r="GG40" t="s">
        <v>1623</v>
      </c>
      <c r="GI40" t="s">
        <v>1954</v>
      </c>
      <c r="GJ40" t="s">
        <v>1955</v>
      </c>
      <c r="GK40" t="s">
        <v>1956</v>
      </c>
      <c r="GL40" t="s">
        <v>1957</v>
      </c>
      <c r="GM40" t="s">
        <v>1958</v>
      </c>
    </row>
    <row r="41" spans="1:382" x14ac:dyDescent="0.25">
      <c r="A41" t="s">
        <v>1959</v>
      </c>
      <c r="B41" t="s">
        <v>1960</v>
      </c>
      <c r="C41" t="s">
        <v>1961</v>
      </c>
      <c r="E41" t="s">
        <v>1721</v>
      </c>
      <c r="F41" t="s">
        <v>1962</v>
      </c>
      <c r="G41" t="s">
        <v>1963</v>
      </c>
      <c r="H41" s="96" t="s">
        <v>1826</v>
      </c>
      <c r="I41" t="s">
        <v>1964</v>
      </c>
      <c r="J41" t="s">
        <v>1965</v>
      </c>
      <c r="K41" t="s">
        <v>1966</v>
      </c>
      <c r="L41" t="s">
        <v>1967</v>
      </c>
      <c r="M41" t="s">
        <v>1968</v>
      </c>
      <c r="P41" t="s">
        <v>1969</v>
      </c>
      <c r="Q41" t="s">
        <v>1970</v>
      </c>
      <c r="R41" t="s">
        <v>1971</v>
      </c>
      <c r="S41" t="s">
        <v>1972</v>
      </c>
      <c r="U41" t="s">
        <v>1973</v>
      </c>
      <c r="V41" t="s">
        <v>1974</v>
      </c>
      <c r="W41" t="s">
        <v>1975</v>
      </c>
      <c r="X41" t="s">
        <v>1976</v>
      </c>
      <c r="Z41" t="s">
        <v>1424</v>
      </c>
      <c r="AB41" t="s">
        <v>1977</v>
      </c>
      <c r="AC41" t="s">
        <v>1978</v>
      </c>
      <c r="AD41" t="s">
        <v>1979</v>
      </c>
      <c r="AE41" t="s">
        <v>1980</v>
      </c>
      <c r="AF41" t="s">
        <v>1981</v>
      </c>
      <c r="AG41" t="s">
        <v>1982</v>
      </c>
      <c r="AH41" t="s">
        <v>1983</v>
      </c>
      <c r="AI41" t="s">
        <v>1602</v>
      </c>
      <c r="AJ41" t="s">
        <v>1984</v>
      </c>
      <c r="AK41" t="s">
        <v>1985</v>
      </c>
      <c r="AL41" t="s">
        <v>1029</v>
      </c>
      <c r="AM41" t="s">
        <v>1986</v>
      </c>
      <c r="AP41" t="s">
        <v>1987</v>
      </c>
      <c r="AQ41" t="s">
        <v>1988</v>
      </c>
      <c r="AR41" t="s">
        <v>1563</v>
      </c>
      <c r="AS41" t="s">
        <v>1989</v>
      </c>
      <c r="AT41" t="s">
        <v>1714</v>
      </c>
      <c r="AU41" t="s">
        <v>1990</v>
      </c>
      <c r="AW41" t="s">
        <v>1991</v>
      </c>
      <c r="AX41" t="s">
        <v>1992</v>
      </c>
      <c r="AY41" t="s">
        <v>1993</v>
      </c>
      <c r="AZ41" t="s">
        <v>1994</v>
      </c>
      <c r="BA41" t="s">
        <v>1995</v>
      </c>
      <c r="BB41" t="s">
        <v>1996</v>
      </c>
      <c r="BC41" t="s">
        <v>1997</v>
      </c>
      <c r="BD41" t="s">
        <v>1669</v>
      </c>
      <c r="BE41" t="s">
        <v>1036</v>
      </c>
      <c r="BF41" t="s">
        <v>1617</v>
      </c>
      <c r="BI41" t="s">
        <v>1998</v>
      </c>
      <c r="BJ41" t="s">
        <v>1999</v>
      </c>
      <c r="BK41" t="s">
        <v>2000</v>
      </c>
      <c r="BL41" t="s">
        <v>2001</v>
      </c>
      <c r="BM41" t="s">
        <v>2002</v>
      </c>
      <c r="BN41" t="s">
        <v>2003</v>
      </c>
      <c r="BO41" t="s">
        <v>2004</v>
      </c>
      <c r="BP41" t="s">
        <v>2005</v>
      </c>
      <c r="BQ41" t="s">
        <v>2006</v>
      </c>
      <c r="BT41" t="s">
        <v>2007</v>
      </c>
      <c r="BU41" t="s">
        <v>1544</v>
      </c>
      <c r="BV41" t="s">
        <v>2008</v>
      </c>
      <c r="BX41" t="s">
        <v>2009</v>
      </c>
      <c r="CA41" t="s">
        <v>2010</v>
      </c>
      <c r="CB41" t="s">
        <v>2011</v>
      </c>
      <c r="CC41" t="s">
        <v>1509</v>
      </c>
      <c r="CE41" t="s">
        <v>2012</v>
      </c>
      <c r="CF41" t="s">
        <v>2013</v>
      </c>
      <c r="CG41" t="s">
        <v>2014</v>
      </c>
      <c r="CH41" t="s">
        <v>2015</v>
      </c>
      <c r="CI41" t="s">
        <v>2016</v>
      </c>
      <c r="CJ41" t="s">
        <v>2017</v>
      </c>
      <c r="CK41" t="s">
        <v>2018</v>
      </c>
      <c r="CL41" t="s">
        <v>2019</v>
      </c>
      <c r="CM41" t="s">
        <v>2020</v>
      </c>
      <c r="CO41" t="s">
        <v>2021</v>
      </c>
      <c r="CP41" t="s">
        <v>1112</v>
      </c>
      <c r="CQ41" t="s">
        <v>2022</v>
      </c>
      <c r="CR41" t="s">
        <v>2023</v>
      </c>
      <c r="CS41" t="s">
        <v>2024</v>
      </c>
      <c r="CU41" t="s">
        <v>2025</v>
      </c>
      <c r="CV41" t="s">
        <v>2026</v>
      </c>
      <c r="CW41" t="s">
        <v>2027</v>
      </c>
      <c r="DA41" t="s">
        <v>1858</v>
      </c>
      <c r="DB41" t="s">
        <v>2028</v>
      </c>
      <c r="DC41" t="s">
        <v>2029</v>
      </c>
      <c r="DD41" t="s">
        <v>2030</v>
      </c>
      <c r="DE41" t="s">
        <v>2031</v>
      </c>
      <c r="DF41" t="s">
        <v>1946</v>
      </c>
      <c r="DG41" t="s">
        <v>2032</v>
      </c>
      <c r="DH41" t="s">
        <v>2033</v>
      </c>
      <c r="DI41" t="s">
        <v>2034</v>
      </c>
      <c r="DK41" t="s">
        <v>2035</v>
      </c>
      <c r="DL41" t="s">
        <v>2036</v>
      </c>
      <c r="DP41" t="s">
        <v>1393</v>
      </c>
      <c r="DQ41" t="s">
        <v>2037</v>
      </c>
      <c r="DS41" t="s">
        <v>2038</v>
      </c>
      <c r="DT41" t="s">
        <v>2039</v>
      </c>
      <c r="DV41" t="s">
        <v>2040</v>
      </c>
      <c r="DW41" t="s">
        <v>2041</v>
      </c>
      <c r="DY41" t="s">
        <v>2042</v>
      </c>
      <c r="DZ41" t="s">
        <v>1095</v>
      </c>
      <c r="EA41" t="s">
        <v>2043</v>
      </c>
      <c r="EB41" t="s">
        <v>2044</v>
      </c>
      <c r="EF41" t="s">
        <v>2045</v>
      </c>
      <c r="EG41" t="s">
        <v>2046</v>
      </c>
      <c r="EI41" t="s">
        <v>2047</v>
      </c>
      <c r="EJ41" t="s">
        <v>2048</v>
      </c>
      <c r="EK41" t="s">
        <v>2049</v>
      </c>
      <c r="EL41" t="s">
        <v>2050</v>
      </c>
      <c r="EM41" t="s">
        <v>2051</v>
      </c>
      <c r="EN41" t="s">
        <v>1152</v>
      </c>
      <c r="EO41" t="s">
        <v>1908</v>
      </c>
      <c r="EP41" t="s">
        <v>2052</v>
      </c>
      <c r="EQ41" t="s">
        <v>1118</v>
      </c>
      <c r="ET41" t="s">
        <v>2053</v>
      </c>
      <c r="EW41" t="s">
        <v>2054</v>
      </c>
      <c r="EX41" t="s">
        <v>2055</v>
      </c>
      <c r="EY41" t="s">
        <v>2056</v>
      </c>
      <c r="EZ41" t="s">
        <v>1129</v>
      </c>
      <c r="FA41" t="s">
        <v>2057</v>
      </c>
      <c r="FC41" t="s">
        <v>2058</v>
      </c>
      <c r="FD41" t="s">
        <v>2059</v>
      </c>
      <c r="FE41" t="s">
        <v>2060</v>
      </c>
      <c r="FF41" t="s">
        <v>2061</v>
      </c>
      <c r="FI41" t="s">
        <v>2062</v>
      </c>
      <c r="FJ41" t="s">
        <v>2063</v>
      </c>
      <c r="FK41" t="s">
        <v>2064</v>
      </c>
      <c r="FL41" t="s">
        <v>2065</v>
      </c>
      <c r="FM41" t="s">
        <v>2066</v>
      </c>
      <c r="FN41" t="s">
        <v>2067</v>
      </c>
      <c r="FO41" t="s">
        <v>2068</v>
      </c>
      <c r="FP41" t="s">
        <v>2069</v>
      </c>
      <c r="FQ41" t="s">
        <v>2070</v>
      </c>
      <c r="FR41" t="s">
        <v>2071</v>
      </c>
      <c r="FS41" t="s">
        <v>2072</v>
      </c>
      <c r="FU41" t="s">
        <v>2073</v>
      </c>
      <c r="FW41" t="s">
        <v>1067</v>
      </c>
      <c r="FX41" t="s">
        <v>2074</v>
      </c>
      <c r="FY41" t="s">
        <v>2075</v>
      </c>
      <c r="GA41" t="s">
        <v>2076</v>
      </c>
      <c r="GB41" t="s">
        <v>975</v>
      </c>
      <c r="GC41" t="s">
        <v>2077</v>
      </c>
      <c r="GD41" t="s">
        <v>1163</v>
      </c>
      <c r="GE41" t="s">
        <v>2078</v>
      </c>
      <c r="GF41" t="s">
        <v>2079</v>
      </c>
      <c r="GG41" t="s">
        <v>2080</v>
      </c>
      <c r="GI41" t="s">
        <v>2081</v>
      </c>
      <c r="GJ41" t="s">
        <v>2082</v>
      </c>
      <c r="GK41" t="s">
        <v>2083</v>
      </c>
      <c r="GL41" t="s">
        <v>2084</v>
      </c>
      <c r="GM41" t="s">
        <v>2085</v>
      </c>
    </row>
    <row r="42" spans="1:382" x14ac:dyDescent="0.25">
      <c r="A42" t="s">
        <v>2086</v>
      </c>
      <c r="B42" t="s">
        <v>2087</v>
      </c>
      <c r="E42" t="s">
        <v>1872</v>
      </c>
      <c r="F42" t="s">
        <v>1973</v>
      </c>
      <c r="G42" t="s">
        <v>2088</v>
      </c>
      <c r="H42" s="96" t="s">
        <v>1964</v>
      </c>
      <c r="I42" t="s">
        <v>2089</v>
      </c>
      <c r="J42" t="s">
        <v>2090</v>
      </c>
      <c r="L42" t="s">
        <v>2091</v>
      </c>
      <c r="M42" t="s">
        <v>2092</v>
      </c>
      <c r="P42" t="s">
        <v>2093</v>
      </c>
      <c r="Q42" t="s">
        <v>2094</v>
      </c>
      <c r="R42" t="s">
        <v>2095</v>
      </c>
      <c r="W42" t="s">
        <v>2096</v>
      </c>
      <c r="X42" t="s">
        <v>2097</v>
      </c>
      <c r="Z42" t="s">
        <v>2098</v>
      </c>
      <c r="AB42" t="s">
        <v>2099</v>
      </c>
      <c r="AC42" t="s">
        <v>2100</v>
      </c>
      <c r="AD42" t="s">
        <v>2101</v>
      </c>
      <c r="AE42" t="s">
        <v>2102</v>
      </c>
      <c r="AF42" t="s">
        <v>2103</v>
      </c>
      <c r="AI42" t="s">
        <v>2104</v>
      </c>
      <c r="AJ42" t="s">
        <v>2105</v>
      </c>
      <c r="AK42" t="s">
        <v>2106</v>
      </c>
      <c r="AL42" t="s">
        <v>2107</v>
      </c>
      <c r="AM42" t="s">
        <v>2108</v>
      </c>
      <c r="AP42" t="s">
        <v>2109</v>
      </c>
      <c r="AQ42" t="s">
        <v>2110</v>
      </c>
      <c r="AR42" t="s">
        <v>1631</v>
      </c>
      <c r="AS42" t="s">
        <v>2111</v>
      </c>
      <c r="AT42" t="s">
        <v>823</v>
      </c>
      <c r="AW42" t="s">
        <v>2112</v>
      </c>
      <c r="AX42" t="s">
        <v>1544</v>
      </c>
      <c r="AY42" t="s">
        <v>2113</v>
      </c>
      <c r="AZ42" t="s">
        <v>1055</v>
      </c>
      <c r="BA42" t="s">
        <v>2114</v>
      </c>
      <c r="BB42" t="s">
        <v>2115</v>
      </c>
      <c r="BC42" t="s">
        <v>2116</v>
      </c>
      <c r="BD42" t="s">
        <v>2117</v>
      </c>
      <c r="BE42" t="s">
        <v>2118</v>
      </c>
      <c r="BF42" t="s">
        <v>2119</v>
      </c>
      <c r="BI42" t="s">
        <v>2120</v>
      </c>
      <c r="BJ42" t="s">
        <v>2121</v>
      </c>
      <c r="BK42" t="s">
        <v>2122</v>
      </c>
      <c r="BM42" t="s">
        <v>2123</v>
      </c>
      <c r="BN42" t="s">
        <v>2124</v>
      </c>
      <c r="BO42" t="s">
        <v>2125</v>
      </c>
      <c r="BQ42" t="s">
        <v>2126</v>
      </c>
      <c r="BT42" t="s">
        <v>2127</v>
      </c>
      <c r="BV42" t="s">
        <v>2128</v>
      </c>
      <c r="BX42" t="s">
        <v>2129</v>
      </c>
      <c r="CB42" t="s">
        <v>2130</v>
      </c>
      <c r="CC42" t="s">
        <v>2131</v>
      </c>
      <c r="CE42" t="s">
        <v>2132</v>
      </c>
      <c r="CF42" t="s">
        <v>2133</v>
      </c>
      <c r="CG42" t="s">
        <v>960</v>
      </c>
      <c r="CH42" t="s">
        <v>2079</v>
      </c>
      <c r="CI42" t="s">
        <v>2134</v>
      </c>
      <c r="CJ42" t="s">
        <v>2135</v>
      </c>
      <c r="CK42" t="s">
        <v>2136</v>
      </c>
      <c r="CL42" t="s">
        <v>964</v>
      </c>
      <c r="CM42" t="s">
        <v>2137</v>
      </c>
      <c r="CO42" t="s">
        <v>2138</v>
      </c>
      <c r="CP42" t="s">
        <v>1109</v>
      </c>
      <c r="CQ42" t="s">
        <v>2139</v>
      </c>
      <c r="CR42" t="s">
        <v>2140</v>
      </c>
      <c r="CS42" t="s">
        <v>1544</v>
      </c>
      <c r="CV42" t="s">
        <v>2141</v>
      </c>
      <c r="CW42" t="s">
        <v>2142</v>
      </c>
      <c r="DA42" t="s">
        <v>2143</v>
      </c>
      <c r="DB42" t="s">
        <v>2144</v>
      </c>
      <c r="DC42" t="s">
        <v>2145</v>
      </c>
      <c r="DD42" t="s">
        <v>2146</v>
      </c>
      <c r="DE42" t="s">
        <v>2147</v>
      </c>
      <c r="DF42" t="s">
        <v>2148</v>
      </c>
      <c r="DG42" t="s">
        <v>2149</v>
      </c>
      <c r="DI42" t="s">
        <v>2150</v>
      </c>
      <c r="DK42" t="s">
        <v>2151</v>
      </c>
      <c r="DL42" t="s">
        <v>2152</v>
      </c>
      <c r="DP42" t="s">
        <v>2153</v>
      </c>
      <c r="DS42" t="s">
        <v>2154</v>
      </c>
      <c r="DT42" t="s">
        <v>2155</v>
      </c>
      <c r="DV42" t="s">
        <v>2156</v>
      </c>
      <c r="DY42" t="s">
        <v>1165</v>
      </c>
      <c r="DZ42" t="s">
        <v>2157</v>
      </c>
      <c r="EA42" t="s">
        <v>2158</v>
      </c>
      <c r="EF42" t="s">
        <v>2159</v>
      </c>
      <c r="EG42" t="s">
        <v>2160</v>
      </c>
      <c r="EI42" t="s">
        <v>2161</v>
      </c>
      <c r="EJ42" t="s">
        <v>1143</v>
      </c>
      <c r="EK42" t="s">
        <v>1152</v>
      </c>
      <c r="EL42" t="s">
        <v>2162</v>
      </c>
      <c r="EM42" t="s">
        <v>2163</v>
      </c>
      <c r="EO42" t="s">
        <v>2164</v>
      </c>
      <c r="EP42" t="s">
        <v>2165</v>
      </c>
      <c r="EQ42" t="s">
        <v>2166</v>
      </c>
      <c r="ET42" t="s">
        <v>1582</v>
      </c>
      <c r="EW42" t="s">
        <v>2167</v>
      </c>
      <c r="EX42" t="s">
        <v>2168</v>
      </c>
      <c r="EY42" t="s">
        <v>1113</v>
      </c>
      <c r="EZ42" t="s">
        <v>2169</v>
      </c>
      <c r="FA42" t="s">
        <v>2170</v>
      </c>
      <c r="FC42" t="s">
        <v>2171</v>
      </c>
      <c r="FD42" t="s">
        <v>2172</v>
      </c>
      <c r="FE42" t="s">
        <v>2173</v>
      </c>
      <c r="FF42" t="s">
        <v>2174</v>
      </c>
      <c r="FI42" t="s">
        <v>2175</v>
      </c>
      <c r="FJ42" t="s">
        <v>2176</v>
      </c>
      <c r="FK42" t="s">
        <v>2177</v>
      </c>
      <c r="FL42" t="s">
        <v>1162</v>
      </c>
      <c r="FM42" t="s">
        <v>1145</v>
      </c>
      <c r="FN42" t="s">
        <v>2178</v>
      </c>
      <c r="FP42" t="s">
        <v>2179</v>
      </c>
      <c r="FQ42" t="s">
        <v>2180</v>
      </c>
      <c r="FR42" t="s">
        <v>2040</v>
      </c>
      <c r="FS42" t="s">
        <v>1946</v>
      </c>
      <c r="FW42" t="s">
        <v>2181</v>
      </c>
      <c r="FX42" t="s">
        <v>2182</v>
      </c>
      <c r="FY42" t="s">
        <v>2014</v>
      </c>
      <c r="GA42" t="s">
        <v>2183</v>
      </c>
      <c r="GD42" t="s">
        <v>2184</v>
      </c>
      <c r="GE42" t="s">
        <v>2185</v>
      </c>
      <c r="GF42" t="s">
        <v>2186</v>
      </c>
      <c r="GG42" t="s">
        <v>1150</v>
      </c>
      <c r="GI42" t="s">
        <v>2187</v>
      </c>
      <c r="GJ42" t="s">
        <v>2188</v>
      </c>
      <c r="GK42" t="s">
        <v>2189</v>
      </c>
      <c r="GL42" t="s">
        <v>2190</v>
      </c>
      <c r="GM42" t="s">
        <v>1164</v>
      </c>
    </row>
    <row r="43" spans="1:382" x14ac:dyDescent="0.25">
      <c r="A43" t="s">
        <v>2191</v>
      </c>
      <c r="B43" t="s">
        <v>2192</v>
      </c>
      <c r="E43" t="s">
        <v>2005</v>
      </c>
      <c r="F43" t="s">
        <v>2193</v>
      </c>
      <c r="G43" t="s">
        <v>2194</v>
      </c>
      <c r="H43" s="96" t="s">
        <v>2089</v>
      </c>
      <c r="I43" t="s">
        <v>2195</v>
      </c>
      <c r="L43" t="s">
        <v>2196</v>
      </c>
      <c r="M43" t="s">
        <v>2197</v>
      </c>
      <c r="P43" t="s">
        <v>2198</v>
      </c>
      <c r="Q43" t="s">
        <v>2199</v>
      </c>
      <c r="R43" t="s">
        <v>2200</v>
      </c>
      <c r="W43" t="s">
        <v>1411</v>
      </c>
      <c r="X43" t="s">
        <v>2201</v>
      </c>
      <c r="Z43" t="s">
        <v>2202</v>
      </c>
      <c r="AB43" t="s">
        <v>2203</v>
      </c>
      <c r="AD43" t="s">
        <v>2204</v>
      </c>
      <c r="AE43" t="s">
        <v>2205</v>
      </c>
      <c r="AF43" t="s">
        <v>2206</v>
      </c>
      <c r="AJ43" t="s">
        <v>2207</v>
      </c>
      <c r="AK43" t="s">
        <v>2208</v>
      </c>
      <c r="AL43" t="s">
        <v>2209</v>
      </c>
      <c r="AM43" t="s">
        <v>2210</v>
      </c>
      <c r="AP43" t="s">
        <v>2211</v>
      </c>
      <c r="AQ43" t="s">
        <v>2212</v>
      </c>
      <c r="AR43" t="s">
        <v>2213</v>
      </c>
      <c r="AS43" t="s">
        <v>2214</v>
      </c>
      <c r="AT43" t="s">
        <v>2215</v>
      </c>
      <c r="AW43" t="s">
        <v>1679</v>
      </c>
      <c r="AX43" t="s">
        <v>2216</v>
      </c>
      <c r="AY43" t="s">
        <v>2217</v>
      </c>
      <c r="AZ43" t="s">
        <v>1242</v>
      </c>
      <c r="BB43" t="s">
        <v>2218</v>
      </c>
      <c r="BC43" t="s">
        <v>2219</v>
      </c>
      <c r="BD43" t="s">
        <v>2220</v>
      </c>
      <c r="BE43" t="s">
        <v>2221</v>
      </c>
      <c r="BF43" t="s">
        <v>2222</v>
      </c>
      <c r="BI43" t="s">
        <v>2223</v>
      </c>
      <c r="BM43" t="s">
        <v>2224</v>
      </c>
      <c r="BN43" t="s">
        <v>2225</v>
      </c>
      <c r="BO43" t="s">
        <v>2226</v>
      </c>
      <c r="BQ43" t="s">
        <v>2227</v>
      </c>
      <c r="BT43" t="s">
        <v>2228</v>
      </c>
      <c r="BV43" t="s">
        <v>2229</v>
      </c>
      <c r="BX43" t="s">
        <v>2230</v>
      </c>
      <c r="CB43" t="s">
        <v>2231</v>
      </c>
      <c r="CC43" t="s">
        <v>1165</v>
      </c>
      <c r="CE43" t="s">
        <v>2232</v>
      </c>
      <c r="CF43" t="s">
        <v>2233</v>
      </c>
      <c r="CG43" t="s">
        <v>2234</v>
      </c>
      <c r="CH43" t="s">
        <v>2235</v>
      </c>
      <c r="CI43" s="96" t="s">
        <v>2236</v>
      </c>
      <c r="CJ43" t="s">
        <v>2237</v>
      </c>
      <c r="CK43" t="s">
        <v>2238</v>
      </c>
      <c r="CL43" t="s">
        <v>2239</v>
      </c>
      <c r="CM43" t="s">
        <v>1140</v>
      </c>
      <c r="CO43" t="s">
        <v>1096</v>
      </c>
      <c r="CP43" t="s">
        <v>2240</v>
      </c>
      <c r="CQ43" t="s">
        <v>1162</v>
      </c>
      <c r="CR43" t="s">
        <v>2241</v>
      </c>
      <c r="CS43" t="s">
        <v>2242</v>
      </c>
      <c r="CV43" t="s">
        <v>2243</v>
      </c>
      <c r="CW43" t="s">
        <v>2244</v>
      </c>
      <c r="DA43" t="s">
        <v>2245</v>
      </c>
      <c r="DB43" t="s">
        <v>1151</v>
      </c>
      <c r="DC43" t="s">
        <v>2246</v>
      </c>
      <c r="DD43" t="s">
        <v>2247</v>
      </c>
      <c r="DE43" t="s">
        <v>2248</v>
      </c>
      <c r="DF43" t="s">
        <v>2243</v>
      </c>
      <c r="DI43" t="s">
        <v>2249</v>
      </c>
      <c r="DK43" t="s">
        <v>1109</v>
      </c>
      <c r="DL43" t="s">
        <v>2250</v>
      </c>
      <c r="DP43" t="s">
        <v>2251</v>
      </c>
      <c r="DS43" t="s">
        <v>2252</v>
      </c>
      <c r="DT43" t="s">
        <v>1724</v>
      </c>
      <c r="DV43" t="s">
        <v>2253</v>
      </c>
      <c r="DY43" t="s">
        <v>2254</v>
      </c>
      <c r="DZ43" t="s">
        <v>2255</v>
      </c>
      <c r="EA43" t="s">
        <v>2256</v>
      </c>
      <c r="EG43" t="s">
        <v>1166</v>
      </c>
      <c r="EI43" t="s">
        <v>2257</v>
      </c>
      <c r="EJ43" t="s">
        <v>2258</v>
      </c>
      <c r="EK43" t="s">
        <v>2259</v>
      </c>
      <c r="EL43" t="s">
        <v>1124</v>
      </c>
      <c r="EM43" t="s">
        <v>2260</v>
      </c>
      <c r="EO43" t="s">
        <v>2261</v>
      </c>
      <c r="EP43" t="s">
        <v>2262</v>
      </c>
      <c r="EQ43" t="s">
        <v>971</v>
      </c>
      <c r="ET43" t="s">
        <v>2263</v>
      </c>
      <c r="EW43" t="s">
        <v>2264</v>
      </c>
      <c r="EX43" t="s">
        <v>1168</v>
      </c>
      <c r="EY43" t="s">
        <v>2265</v>
      </c>
      <c r="EZ43" t="s">
        <v>2266</v>
      </c>
      <c r="FA43" t="s">
        <v>2267</v>
      </c>
      <c r="FE43" t="s">
        <v>2268</v>
      </c>
      <c r="FF43" t="s">
        <v>2269</v>
      </c>
      <c r="FI43" t="s">
        <v>2270</v>
      </c>
      <c r="FJ43" t="s">
        <v>2271</v>
      </c>
      <c r="FK43" t="s">
        <v>2272</v>
      </c>
      <c r="FL43" t="s">
        <v>2273</v>
      </c>
      <c r="FM43" t="s">
        <v>2274</v>
      </c>
      <c r="FN43" t="s">
        <v>2275</v>
      </c>
      <c r="FP43" t="s">
        <v>2276</v>
      </c>
      <c r="FQ43" t="s">
        <v>2277</v>
      </c>
      <c r="FR43" t="s">
        <v>1114</v>
      </c>
      <c r="FS43" t="s">
        <v>2278</v>
      </c>
      <c r="FW43" t="s">
        <v>2279</v>
      </c>
      <c r="FX43" t="s">
        <v>2280</v>
      </c>
      <c r="FY43" t="s">
        <v>2281</v>
      </c>
      <c r="GA43" t="s">
        <v>2282</v>
      </c>
      <c r="GF43" t="s">
        <v>2283</v>
      </c>
      <c r="GG43" t="s">
        <v>2284</v>
      </c>
      <c r="GI43" t="s">
        <v>1843</v>
      </c>
      <c r="GJ43" t="s">
        <v>2285</v>
      </c>
      <c r="GK43" t="s">
        <v>2286</v>
      </c>
      <c r="GL43" t="s">
        <v>1171</v>
      </c>
    </row>
    <row r="44" spans="1:382" x14ac:dyDescent="0.25">
      <c r="A44" t="s">
        <v>2287</v>
      </c>
      <c r="E44" t="s">
        <v>1162</v>
      </c>
      <c r="G44" t="s">
        <v>2288</v>
      </c>
      <c r="H44" s="96" t="s">
        <v>2195</v>
      </c>
      <c r="I44" t="s">
        <v>1176</v>
      </c>
      <c r="L44" t="s">
        <v>2289</v>
      </c>
      <c r="P44" t="s">
        <v>2290</v>
      </c>
      <c r="Q44" t="s">
        <v>2167</v>
      </c>
      <c r="R44" t="s">
        <v>2291</v>
      </c>
      <c r="W44" t="s">
        <v>2292</v>
      </c>
      <c r="X44" t="s">
        <v>2293</v>
      </c>
      <c r="Z44" t="s">
        <v>2294</v>
      </c>
      <c r="AJ44" t="s">
        <v>2295</v>
      </c>
      <c r="AK44" t="s">
        <v>2296</v>
      </c>
      <c r="AL44" t="s">
        <v>2297</v>
      </c>
      <c r="AM44" t="s">
        <v>2298</v>
      </c>
      <c r="AP44" t="s">
        <v>2299</v>
      </c>
      <c r="AQ44" t="s">
        <v>2300</v>
      </c>
      <c r="AR44" t="s">
        <v>2301</v>
      </c>
      <c r="AS44" t="s">
        <v>2302</v>
      </c>
      <c r="AT44" t="s">
        <v>2303</v>
      </c>
      <c r="AW44" t="s">
        <v>2304</v>
      </c>
      <c r="AX44" t="s">
        <v>2305</v>
      </c>
      <c r="AZ44" t="s">
        <v>2306</v>
      </c>
      <c r="BC44" t="s">
        <v>2307</v>
      </c>
      <c r="BD44" t="s">
        <v>2308</v>
      </c>
      <c r="BE44" t="s">
        <v>2309</v>
      </c>
      <c r="BN44" t="s">
        <v>2310</v>
      </c>
      <c r="BQ44" t="s">
        <v>2311</v>
      </c>
      <c r="BV44" t="s">
        <v>2312</v>
      </c>
      <c r="BX44" t="s">
        <v>2313</v>
      </c>
      <c r="CB44" t="s">
        <v>2314</v>
      </c>
      <c r="CC44" t="s">
        <v>2315</v>
      </c>
      <c r="CG44" t="s">
        <v>2316</v>
      </c>
      <c r="CH44" t="s">
        <v>2317</v>
      </c>
      <c r="CI44" t="s">
        <v>2318</v>
      </c>
      <c r="CJ44" t="s">
        <v>2319</v>
      </c>
      <c r="CK44" t="s">
        <v>2320</v>
      </c>
      <c r="CL44" t="s">
        <v>2321</v>
      </c>
      <c r="CM44" t="s">
        <v>2322</v>
      </c>
      <c r="CO44" t="s">
        <v>2323</v>
      </c>
      <c r="CP44" t="s">
        <v>2324</v>
      </c>
      <c r="CQ44" t="s">
        <v>2325</v>
      </c>
      <c r="CR44" t="s">
        <v>2326</v>
      </c>
      <c r="CS44" t="s">
        <v>2327</v>
      </c>
      <c r="CV44" t="s">
        <v>2328</v>
      </c>
      <c r="CW44" t="s">
        <v>2329</v>
      </c>
      <c r="DA44" t="s">
        <v>2330</v>
      </c>
      <c r="DB44" t="s">
        <v>1724</v>
      </c>
      <c r="DC44" t="s">
        <v>2331</v>
      </c>
      <c r="DD44" t="s">
        <v>2332</v>
      </c>
      <c r="DE44" t="s">
        <v>2333</v>
      </c>
      <c r="DF44" t="s">
        <v>2334</v>
      </c>
      <c r="DI44" t="s">
        <v>1863</v>
      </c>
      <c r="DK44" t="s">
        <v>2335</v>
      </c>
      <c r="DL44" t="s">
        <v>1069</v>
      </c>
      <c r="DS44" t="s">
        <v>2336</v>
      </c>
      <c r="DT44" t="s">
        <v>2337</v>
      </c>
      <c r="DV44" t="s">
        <v>2338</v>
      </c>
      <c r="DY44" t="s">
        <v>1981</v>
      </c>
      <c r="DZ44" t="s">
        <v>2339</v>
      </c>
      <c r="EG44" t="s">
        <v>2321</v>
      </c>
      <c r="EJ44" t="s">
        <v>2340</v>
      </c>
      <c r="EK44" t="s">
        <v>2341</v>
      </c>
      <c r="EL44" t="s">
        <v>2342</v>
      </c>
      <c r="EM44" t="s">
        <v>2343</v>
      </c>
      <c r="EO44" t="s">
        <v>2344</v>
      </c>
      <c r="EQ44" t="s">
        <v>2345</v>
      </c>
      <c r="ET44" t="s">
        <v>2346</v>
      </c>
      <c r="EW44" t="s">
        <v>2347</v>
      </c>
      <c r="EX44" t="s">
        <v>2348</v>
      </c>
      <c r="EY44" t="s">
        <v>2349</v>
      </c>
      <c r="EZ44" t="s">
        <v>2350</v>
      </c>
      <c r="FA44" t="s">
        <v>1366</v>
      </c>
      <c r="FE44" t="s">
        <v>2351</v>
      </c>
      <c r="FF44" t="s">
        <v>2352</v>
      </c>
      <c r="FJ44" t="s">
        <v>1160</v>
      </c>
      <c r="FK44" t="s">
        <v>1169</v>
      </c>
      <c r="FL44" t="s">
        <v>2353</v>
      </c>
      <c r="FN44" t="s">
        <v>1110</v>
      </c>
      <c r="FP44" t="s">
        <v>2354</v>
      </c>
      <c r="FQ44" t="s">
        <v>2355</v>
      </c>
      <c r="FS44" t="s">
        <v>2356</v>
      </c>
      <c r="FX44" t="s">
        <v>1123</v>
      </c>
      <c r="FY44" t="s">
        <v>2357</v>
      </c>
      <c r="GA44" t="s">
        <v>2358</v>
      </c>
      <c r="GF44" t="s">
        <v>2359</v>
      </c>
      <c r="GJ44" t="s">
        <v>2360</v>
      </c>
      <c r="GK44" t="s">
        <v>1713</v>
      </c>
    </row>
    <row r="45" spans="1:382" x14ac:dyDescent="0.25">
      <c r="E45" t="s">
        <v>2361</v>
      </c>
      <c r="G45" t="s">
        <v>2362</v>
      </c>
      <c r="H45" s="96" t="s">
        <v>2363</v>
      </c>
      <c r="I45" t="s">
        <v>2363</v>
      </c>
      <c r="L45" t="s">
        <v>2364</v>
      </c>
      <c r="P45" t="s">
        <v>2365</v>
      </c>
      <c r="Q45" t="s">
        <v>2366</v>
      </c>
      <c r="R45" t="s">
        <v>2367</v>
      </c>
      <c r="W45" t="s">
        <v>2368</v>
      </c>
      <c r="X45" t="s">
        <v>2369</v>
      </c>
      <c r="Z45" t="s">
        <v>2370</v>
      </c>
      <c r="AJ45" t="s">
        <v>2371</v>
      </c>
      <c r="AK45" t="s">
        <v>2372</v>
      </c>
      <c r="AL45" t="s">
        <v>2373</v>
      </c>
      <c r="AM45" t="s">
        <v>2374</v>
      </c>
      <c r="AP45" t="s">
        <v>2375</v>
      </c>
      <c r="AQ45" t="s">
        <v>2276</v>
      </c>
      <c r="AR45" t="s">
        <v>2376</v>
      </c>
      <c r="AS45" t="s">
        <v>2377</v>
      </c>
      <c r="AT45" t="s">
        <v>2378</v>
      </c>
      <c r="AW45" t="s">
        <v>2379</v>
      </c>
      <c r="AX45" t="s">
        <v>2380</v>
      </c>
      <c r="AZ45" t="s">
        <v>2381</v>
      </c>
      <c r="BD45" t="s">
        <v>2382</v>
      </c>
      <c r="BE45" t="s">
        <v>2383</v>
      </c>
      <c r="BN45" t="s">
        <v>2384</v>
      </c>
      <c r="BV45" t="s">
        <v>2385</v>
      </c>
      <c r="BX45" t="s">
        <v>2386</v>
      </c>
      <c r="CB45" t="s">
        <v>2387</v>
      </c>
      <c r="CC45" t="s">
        <v>2388</v>
      </c>
      <c r="CG45" t="s">
        <v>2389</v>
      </c>
      <c r="CH45" t="s">
        <v>2390</v>
      </c>
      <c r="CI45" t="s">
        <v>2391</v>
      </c>
      <c r="CJ45" t="s">
        <v>2392</v>
      </c>
      <c r="CK45" t="s">
        <v>2393</v>
      </c>
      <c r="CL45" t="s">
        <v>2394</v>
      </c>
      <c r="CM45" t="s">
        <v>2395</v>
      </c>
      <c r="CO45" t="s">
        <v>2396</v>
      </c>
      <c r="CP45" t="s">
        <v>2397</v>
      </c>
      <c r="CQ45" t="s">
        <v>2398</v>
      </c>
      <c r="CR45" t="s">
        <v>2399</v>
      </c>
      <c r="CS45" t="s">
        <v>2400</v>
      </c>
      <c r="CV45" t="s">
        <v>2401</v>
      </c>
      <c r="CW45" t="s">
        <v>2402</v>
      </c>
      <c r="DA45" t="s">
        <v>2403</v>
      </c>
      <c r="DB45" t="s">
        <v>2404</v>
      </c>
      <c r="DC45" t="s">
        <v>2405</v>
      </c>
      <c r="DD45" t="s">
        <v>2406</v>
      </c>
      <c r="DE45" t="s">
        <v>2242</v>
      </c>
      <c r="DF45" t="s">
        <v>2407</v>
      </c>
      <c r="DI45" t="s">
        <v>2408</v>
      </c>
      <c r="DK45" t="s">
        <v>1089</v>
      </c>
      <c r="DL45" t="s">
        <v>2409</v>
      </c>
      <c r="DS45" t="s">
        <v>1097</v>
      </c>
      <c r="DV45" t="s">
        <v>2410</v>
      </c>
      <c r="DY45" t="s">
        <v>2411</v>
      </c>
      <c r="DZ45" t="s">
        <v>2412</v>
      </c>
      <c r="EG45" t="s">
        <v>1724</v>
      </c>
      <c r="EK45" t="s">
        <v>2413</v>
      </c>
      <c r="EL45" t="s">
        <v>2414</v>
      </c>
      <c r="EM45" t="s">
        <v>2415</v>
      </c>
      <c r="EO45" t="s">
        <v>2416</v>
      </c>
      <c r="EQ45" t="s">
        <v>2417</v>
      </c>
      <c r="ET45" t="s">
        <v>2418</v>
      </c>
      <c r="EW45" t="s">
        <v>1827</v>
      </c>
      <c r="EX45" t="s">
        <v>2419</v>
      </c>
      <c r="EY45" t="s">
        <v>2420</v>
      </c>
      <c r="FA45" t="s">
        <v>1724</v>
      </c>
      <c r="FE45" t="s">
        <v>2421</v>
      </c>
      <c r="FF45" t="s">
        <v>1151</v>
      </c>
      <c r="FJ45" t="s">
        <v>2422</v>
      </c>
      <c r="FL45" t="s">
        <v>2423</v>
      </c>
      <c r="FN45" t="s">
        <v>2424</v>
      </c>
      <c r="FP45" t="s">
        <v>1170</v>
      </c>
      <c r="FQ45" t="s">
        <v>2425</v>
      </c>
      <c r="FS45" t="s">
        <v>974</v>
      </c>
      <c r="FY45" t="s">
        <v>2321</v>
      </c>
      <c r="GA45" t="s">
        <v>1154</v>
      </c>
      <c r="GF45" t="s">
        <v>2426</v>
      </c>
      <c r="GJ45" t="s">
        <v>1135</v>
      </c>
      <c r="GK45" t="s">
        <v>2427</v>
      </c>
    </row>
    <row r="46" spans="1:382" x14ac:dyDescent="0.25">
      <c r="E46" t="s">
        <v>2428</v>
      </c>
      <c r="G46" t="s">
        <v>2429</v>
      </c>
      <c r="H46" s="96" t="s">
        <v>2430</v>
      </c>
      <c r="I46" t="s">
        <v>2430</v>
      </c>
      <c r="L46" t="s">
        <v>2011</v>
      </c>
      <c r="Q46" t="s">
        <v>2431</v>
      </c>
      <c r="R46" t="s">
        <v>2432</v>
      </c>
      <c r="W46" t="s">
        <v>2433</v>
      </c>
      <c r="X46" t="s">
        <v>2434</v>
      </c>
      <c r="Z46" t="s">
        <v>2435</v>
      </c>
      <c r="AJ46" t="s">
        <v>2436</v>
      </c>
      <c r="AL46" t="s">
        <v>2437</v>
      </c>
      <c r="AM46" t="s">
        <v>2438</v>
      </c>
      <c r="AP46" t="s">
        <v>2439</v>
      </c>
      <c r="AQ46" t="s">
        <v>2330</v>
      </c>
      <c r="AR46" t="s">
        <v>2440</v>
      </c>
      <c r="AS46" t="s">
        <v>1131</v>
      </c>
      <c r="AT46" t="s">
        <v>2441</v>
      </c>
      <c r="AW46" t="s">
        <v>2442</v>
      </c>
      <c r="AX46" t="s">
        <v>2443</v>
      </c>
      <c r="AZ46" t="s">
        <v>2444</v>
      </c>
      <c r="BD46" t="s">
        <v>2445</v>
      </c>
      <c r="BE46" t="s">
        <v>2446</v>
      </c>
      <c r="BN46" t="s">
        <v>1162</v>
      </c>
      <c r="BV46" t="s">
        <v>2447</v>
      </c>
      <c r="BX46" t="s">
        <v>1724</v>
      </c>
      <c r="CB46" t="s">
        <v>2448</v>
      </c>
      <c r="CC46" t="s">
        <v>2449</v>
      </c>
      <c r="CG46" t="s">
        <v>2450</v>
      </c>
      <c r="CH46" t="s">
        <v>2451</v>
      </c>
      <c r="CI46" t="s">
        <v>2452</v>
      </c>
      <c r="CJ46" t="s">
        <v>2453</v>
      </c>
      <c r="CK46" t="s">
        <v>2454</v>
      </c>
      <c r="CL46" t="s">
        <v>2455</v>
      </c>
      <c r="CM46" t="s">
        <v>2456</v>
      </c>
      <c r="CO46" t="s">
        <v>2457</v>
      </c>
      <c r="CP46" t="s">
        <v>2458</v>
      </c>
      <c r="CR46" t="s">
        <v>2459</v>
      </c>
      <c r="CS46" t="s">
        <v>2002</v>
      </c>
      <c r="CV46" t="s">
        <v>2460</v>
      </c>
      <c r="CW46" t="s">
        <v>1078</v>
      </c>
      <c r="DA46" t="s">
        <v>2125</v>
      </c>
      <c r="DC46" t="s">
        <v>2461</v>
      </c>
      <c r="DD46" t="s">
        <v>662</v>
      </c>
      <c r="DE46" t="s">
        <v>1766</v>
      </c>
      <c r="DI46" t="s">
        <v>1623</v>
      </c>
      <c r="DK46" t="s">
        <v>2462</v>
      </c>
      <c r="DL46" t="s">
        <v>2463</v>
      </c>
      <c r="DS46" t="s">
        <v>2400</v>
      </c>
      <c r="EG46" t="s">
        <v>2464</v>
      </c>
      <c r="EK46" t="s">
        <v>2465</v>
      </c>
      <c r="EL46" t="s">
        <v>2466</v>
      </c>
      <c r="ET46" t="s">
        <v>2467</v>
      </c>
      <c r="EW46" t="s">
        <v>2468</v>
      </c>
      <c r="EY46" t="s">
        <v>2469</v>
      </c>
      <c r="FA46" t="s">
        <v>2470</v>
      </c>
      <c r="FE46" t="s">
        <v>2386</v>
      </c>
      <c r="FF46" t="s">
        <v>2471</v>
      </c>
      <c r="FL46" t="s">
        <v>2472</v>
      </c>
      <c r="FQ46" t="s">
        <v>2473</v>
      </c>
      <c r="FY46" t="s">
        <v>2474</v>
      </c>
      <c r="GA46" t="s">
        <v>2475</v>
      </c>
      <c r="GF46" t="s">
        <v>2476</v>
      </c>
      <c r="GK46" t="s">
        <v>2477</v>
      </c>
    </row>
    <row r="47" spans="1:382" x14ac:dyDescent="0.25">
      <c r="G47" t="s">
        <v>2478</v>
      </c>
      <c r="H47" s="96" t="s">
        <v>2479</v>
      </c>
      <c r="I47" t="s">
        <v>2479</v>
      </c>
      <c r="L47" t="s">
        <v>2480</v>
      </c>
      <c r="Q47" t="s">
        <v>2481</v>
      </c>
      <c r="R47" t="s">
        <v>1766</v>
      </c>
      <c r="W47" t="s">
        <v>2482</v>
      </c>
      <c r="X47" t="s">
        <v>2483</v>
      </c>
      <c r="Z47" t="s">
        <v>2276</v>
      </c>
      <c r="AJ47" t="s">
        <v>2386</v>
      </c>
      <c r="AL47" t="s">
        <v>2484</v>
      </c>
      <c r="AP47" t="s">
        <v>2485</v>
      </c>
      <c r="AQ47" t="s">
        <v>2486</v>
      </c>
      <c r="AR47" t="s">
        <v>2487</v>
      </c>
      <c r="AS47" t="s">
        <v>2488</v>
      </c>
      <c r="AT47" t="s">
        <v>2294</v>
      </c>
      <c r="AW47" t="s">
        <v>2489</v>
      </c>
      <c r="AZ47" t="s">
        <v>1757</v>
      </c>
      <c r="BE47" t="s">
        <v>2490</v>
      </c>
      <c r="BN47" t="s">
        <v>2491</v>
      </c>
      <c r="BX47" t="s">
        <v>2492</v>
      </c>
      <c r="CC47" t="s">
        <v>2400</v>
      </c>
      <c r="CG47" t="s">
        <v>2493</v>
      </c>
      <c r="CH47" t="s">
        <v>2494</v>
      </c>
      <c r="CJ47" t="s">
        <v>2495</v>
      </c>
      <c r="CK47" t="s">
        <v>2496</v>
      </c>
      <c r="CL47" t="s">
        <v>2497</v>
      </c>
      <c r="CM47" t="s">
        <v>2498</v>
      </c>
      <c r="CO47" t="s">
        <v>2499</v>
      </c>
      <c r="CP47" t="s">
        <v>2500</v>
      </c>
      <c r="CR47" t="s">
        <v>2501</v>
      </c>
      <c r="CS47" t="s">
        <v>2502</v>
      </c>
      <c r="CV47" t="s">
        <v>1724</v>
      </c>
      <c r="CW47" t="s">
        <v>1079</v>
      </c>
      <c r="DA47" t="s">
        <v>2503</v>
      </c>
      <c r="DE47" t="s">
        <v>2504</v>
      </c>
      <c r="DI47" t="s">
        <v>2505</v>
      </c>
      <c r="DK47" t="s">
        <v>2506</v>
      </c>
      <c r="DL47" t="s">
        <v>2507</v>
      </c>
      <c r="DS47" t="s">
        <v>2508</v>
      </c>
      <c r="EK47" t="s">
        <v>2509</v>
      </c>
      <c r="EL47" t="s">
        <v>2510</v>
      </c>
      <c r="ET47" t="s">
        <v>972</v>
      </c>
      <c r="EW47" t="s">
        <v>2511</v>
      </c>
      <c r="FA47" t="s">
        <v>1912</v>
      </c>
      <c r="FE47" t="s">
        <v>2512</v>
      </c>
      <c r="FF47" t="s">
        <v>2513</v>
      </c>
      <c r="FY47" t="s">
        <v>2514</v>
      </c>
      <c r="GF47" t="s">
        <v>2515</v>
      </c>
      <c r="GK47" t="s">
        <v>2516</v>
      </c>
    </row>
    <row r="48" spans="1:382" x14ac:dyDescent="0.25">
      <c r="G48" t="s">
        <v>2087</v>
      </c>
      <c r="H48" t="s">
        <v>2087</v>
      </c>
      <c r="L48" t="s">
        <v>2517</v>
      </c>
      <c r="Q48" t="s">
        <v>2518</v>
      </c>
      <c r="R48" t="s">
        <v>2519</v>
      </c>
      <c r="W48" t="s">
        <v>2520</v>
      </c>
      <c r="AJ48" t="s">
        <v>1198</v>
      </c>
      <c r="AL48" t="s">
        <v>2521</v>
      </c>
      <c r="AP48" t="s">
        <v>2522</v>
      </c>
      <c r="AQ48" t="s">
        <v>2523</v>
      </c>
      <c r="AR48" t="s">
        <v>2524</v>
      </c>
      <c r="AT48" t="s">
        <v>2309</v>
      </c>
      <c r="AW48" t="s">
        <v>2525</v>
      </c>
      <c r="AZ48" t="s">
        <v>2526</v>
      </c>
      <c r="BE48" t="s">
        <v>2527</v>
      </c>
      <c r="BN48" t="s">
        <v>2115</v>
      </c>
      <c r="BX48" t="s">
        <v>2125</v>
      </c>
      <c r="CC48" t="s">
        <v>2528</v>
      </c>
      <c r="CG48" t="s">
        <v>1084</v>
      </c>
      <c r="CH48" t="s">
        <v>1060</v>
      </c>
      <c r="CM48" t="s">
        <v>2529</v>
      </c>
      <c r="CO48" t="s">
        <v>2530</v>
      </c>
      <c r="CR48" t="s">
        <v>2531</v>
      </c>
      <c r="CS48" t="s">
        <v>2532</v>
      </c>
      <c r="CW48" t="s">
        <v>2533</v>
      </c>
      <c r="DA48" t="s">
        <v>2534</v>
      </c>
      <c r="DI48" t="s">
        <v>2535</v>
      </c>
      <c r="DK48" t="s">
        <v>2536</v>
      </c>
      <c r="DL48" t="s">
        <v>2537</v>
      </c>
      <c r="EK48" t="s">
        <v>2307</v>
      </c>
      <c r="EL48" t="s">
        <v>2538</v>
      </c>
      <c r="ET48" t="s">
        <v>2386</v>
      </c>
      <c r="FE48" t="s">
        <v>2539</v>
      </c>
      <c r="FF48" t="s">
        <v>2540</v>
      </c>
      <c r="FY48" t="s">
        <v>2541</v>
      </c>
      <c r="GK48" t="s">
        <v>2542</v>
      </c>
    </row>
    <row r="49" spans="7:193" x14ac:dyDescent="0.25">
      <c r="G49" t="s">
        <v>2543</v>
      </c>
      <c r="H49" t="s">
        <v>2543</v>
      </c>
      <c r="L49" t="s">
        <v>2544</v>
      </c>
      <c r="Q49" t="s">
        <v>2545</v>
      </c>
      <c r="R49" t="s">
        <v>2546</v>
      </c>
      <c r="W49" t="s">
        <v>2547</v>
      </c>
      <c r="AJ49" t="s">
        <v>2548</v>
      </c>
      <c r="AP49" t="s">
        <v>2549</v>
      </c>
      <c r="AR49" t="s">
        <v>2550</v>
      </c>
      <c r="AT49" t="s">
        <v>2551</v>
      </c>
      <c r="AW49" t="s">
        <v>2552</v>
      </c>
      <c r="AZ49" t="s">
        <v>2082</v>
      </c>
      <c r="BE49" t="s">
        <v>2553</v>
      </c>
      <c r="BN49" t="s">
        <v>2554</v>
      </c>
      <c r="BX49" t="s">
        <v>2555</v>
      </c>
      <c r="CC49" t="s">
        <v>2556</v>
      </c>
      <c r="CG49" t="s">
        <v>2557</v>
      </c>
      <c r="CH49" t="s">
        <v>2558</v>
      </c>
      <c r="CM49" t="s">
        <v>1142</v>
      </c>
      <c r="CO49" t="s">
        <v>2559</v>
      </c>
      <c r="CR49" t="s">
        <v>2560</v>
      </c>
      <c r="CS49" t="s">
        <v>2561</v>
      </c>
      <c r="CW49" t="s">
        <v>2562</v>
      </c>
      <c r="DI49" t="s">
        <v>2112</v>
      </c>
      <c r="DK49" t="s">
        <v>2563</v>
      </c>
      <c r="DL49" t="s">
        <v>2564</v>
      </c>
      <c r="ET49" t="s">
        <v>2565</v>
      </c>
      <c r="FE49" t="s">
        <v>2566</v>
      </c>
      <c r="FY49" t="s">
        <v>2567</v>
      </c>
      <c r="GK49" t="s">
        <v>2568</v>
      </c>
    </row>
    <row r="50" spans="7:193" x14ac:dyDescent="0.25">
      <c r="G50" t="s">
        <v>1719</v>
      </c>
      <c r="H50" t="s">
        <v>1719</v>
      </c>
      <c r="L50" t="s">
        <v>2569</v>
      </c>
      <c r="Q50" t="s">
        <v>2570</v>
      </c>
      <c r="R50" t="s">
        <v>2571</v>
      </c>
      <c r="W50" t="s">
        <v>2572</v>
      </c>
      <c r="AJ50" t="s">
        <v>2573</v>
      </c>
      <c r="AR50" t="s">
        <v>2574</v>
      </c>
      <c r="AT50" t="s">
        <v>2575</v>
      </c>
      <c r="AW50" t="s">
        <v>2576</v>
      </c>
      <c r="AZ50" t="s">
        <v>2577</v>
      </c>
      <c r="BE50" t="s">
        <v>2578</v>
      </c>
      <c r="BN50" t="s">
        <v>2579</v>
      </c>
      <c r="CC50" t="s">
        <v>2580</v>
      </c>
      <c r="CG50" t="s">
        <v>2581</v>
      </c>
      <c r="CH50" t="s">
        <v>2582</v>
      </c>
      <c r="CM50" t="s">
        <v>2583</v>
      </c>
      <c r="CO50" t="s">
        <v>2584</v>
      </c>
      <c r="CR50" t="s">
        <v>2585</v>
      </c>
      <c r="CW50" t="s">
        <v>2586</v>
      </c>
      <c r="DI50" t="s">
        <v>966</v>
      </c>
      <c r="DK50" t="s">
        <v>1908</v>
      </c>
      <c r="DL50" t="s">
        <v>2587</v>
      </c>
      <c r="ET50" t="s">
        <v>2588</v>
      </c>
      <c r="FY50" t="s">
        <v>2589</v>
      </c>
      <c r="GK50" t="s">
        <v>2590</v>
      </c>
    </row>
    <row r="51" spans="7:193" x14ac:dyDescent="0.25">
      <c r="G51" t="s">
        <v>2591</v>
      </c>
      <c r="H51" t="s">
        <v>2591</v>
      </c>
      <c r="L51" t="s">
        <v>2592</v>
      </c>
      <c r="Q51" t="s">
        <v>2593</v>
      </c>
      <c r="AJ51" t="s">
        <v>2594</v>
      </c>
      <c r="AR51" t="s">
        <v>2595</v>
      </c>
      <c r="AT51" t="s">
        <v>2239</v>
      </c>
      <c r="AW51" t="s">
        <v>2596</v>
      </c>
      <c r="AZ51" t="s">
        <v>2597</v>
      </c>
      <c r="CC51" t="s">
        <v>2598</v>
      </c>
      <c r="CG51" t="s">
        <v>1946</v>
      </c>
      <c r="CH51" t="s">
        <v>2599</v>
      </c>
      <c r="CM51" t="s">
        <v>2600</v>
      </c>
      <c r="CO51" t="s">
        <v>2386</v>
      </c>
      <c r="CR51" t="s">
        <v>2404</v>
      </c>
      <c r="CW51" t="s">
        <v>2601</v>
      </c>
      <c r="DI51" t="s">
        <v>2602</v>
      </c>
      <c r="DK51" t="s">
        <v>2276</v>
      </c>
      <c r="DL51" t="s">
        <v>1908</v>
      </c>
      <c r="FY51" t="s">
        <v>2603</v>
      </c>
      <c r="GK51" t="s">
        <v>2604</v>
      </c>
    </row>
    <row r="52" spans="7:193" x14ac:dyDescent="0.25">
      <c r="G52" t="s">
        <v>2605</v>
      </c>
      <c r="H52" t="s">
        <v>2605</v>
      </c>
      <c r="L52" t="s">
        <v>2606</v>
      </c>
      <c r="Q52" t="s">
        <v>2607</v>
      </c>
      <c r="AR52" t="s">
        <v>2608</v>
      </c>
      <c r="AT52" t="s">
        <v>2609</v>
      </c>
      <c r="AW52" t="s">
        <v>2610</v>
      </c>
      <c r="AZ52" t="s">
        <v>2611</v>
      </c>
      <c r="CG52" t="s">
        <v>2612</v>
      </c>
      <c r="CH52" t="s">
        <v>2108</v>
      </c>
      <c r="CO52" t="s">
        <v>2613</v>
      </c>
      <c r="CW52" t="s">
        <v>2614</v>
      </c>
      <c r="DI52" t="s">
        <v>2615</v>
      </c>
      <c r="DK52" t="s">
        <v>1981</v>
      </c>
      <c r="DL52" t="s">
        <v>2616</v>
      </c>
      <c r="FY52" t="s">
        <v>2617</v>
      </c>
      <c r="GK52" t="s">
        <v>2457</v>
      </c>
    </row>
    <row r="53" spans="7:193" x14ac:dyDescent="0.25">
      <c r="G53" t="s">
        <v>2618</v>
      </c>
      <c r="H53" t="s">
        <v>2618</v>
      </c>
      <c r="L53" t="s">
        <v>2619</v>
      </c>
      <c r="AR53" t="s">
        <v>2620</v>
      </c>
      <c r="AT53" t="s">
        <v>2621</v>
      </c>
      <c r="AW53" t="s">
        <v>1724</v>
      </c>
      <c r="AZ53" t="s">
        <v>2622</v>
      </c>
      <c r="CG53" t="s">
        <v>2623</v>
      </c>
      <c r="CH53" t="s">
        <v>2624</v>
      </c>
      <c r="CO53" t="s">
        <v>2625</v>
      </c>
      <c r="CW53" t="s">
        <v>2626</v>
      </c>
      <c r="DI53" t="s">
        <v>2627</v>
      </c>
      <c r="DK53" t="s">
        <v>2628</v>
      </c>
      <c r="DL53" t="s">
        <v>1719</v>
      </c>
      <c r="FY53" t="s">
        <v>2629</v>
      </c>
      <c r="GK53" t="s">
        <v>2630</v>
      </c>
    </row>
    <row r="54" spans="7:193" x14ac:dyDescent="0.25">
      <c r="G54" t="s">
        <v>2631</v>
      </c>
      <c r="H54" t="s">
        <v>2631</v>
      </c>
      <c r="L54" t="s">
        <v>2632</v>
      </c>
      <c r="AR54" t="s">
        <v>2633</v>
      </c>
      <c r="AT54" t="s">
        <v>2634</v>
      </c>
      <c r="AW54" t="s">
        <v>2635</v>
      </c>
      <c r="AZ54" t="s">
        <v>2636</v>
      </c>
      <c r="CG54" t="s">
        <v>1135</v>
      </c>
      <c r="CH54" t="s">
        <v>2243</v>
      </c>
      <c r="CO54" t="s">
        <v>2637</v>
      </c>
      <c r="CW54" t="s">
        <v>2638</v>
      </c>
      <c r="DI54" t="s">
        <v>2639</v>
      </c>
      <c r="DK54" t="s">
        <v>1571</v>
      </c>
      <c r="DL54" t="s">
        <v>2640</v>
      </c>
      <c r="GK54" t="s">
        <v>2641</v>
      </c>
    </row>
    <row r="55" spans="7:193" x14ac:dyDescent="0.25">
      <c r="G55" t="s">
        <v>2642</v>
      </c>
      <c r="H55" t="s">
        <v>2642</v>
      </c>
      <c r="L55" t="s">
        <v>2643</v>
      </c>
      <c r="AR55" t="s">
        <v>2644</v>
      </c>
      <c r="AT55" t="s">
        <v>2645</v>
      </c>
      <c r="AW55" t="s">
        <v>2646</v>
      </c>
      <c r="CH55" t="s">
        <v>2647</v>
      </c>
      <c r="CO55" t="s">
        <v>2648</v>
      </c>
      <c r="CW55" t="s">
        <v>2649</v>
      </c>
      <c r="DI55" t="s">
        <v>2650</v>
      </c>
      <c r="DK55" t="s">
        <v>2651</v>
      </c>
      <c r="DL55" t="s">
        <v>2652</v>
      </c>
      <c r="GK55" t="s">
        <v>2011</v>
      </c>
    </row>
    <row r="56" spans="7:193" x14ac:dyDescent="0.25">
      <c r="L56" t="s">
        <v>2653</v>
      </c>
      <c r="AT56" t="s">
        <v>2654</v>
      </c>
      <c r="CH56" t="s">
        <v>2655</v>
      </c>
      <c r="CO56" t="s">
        <v>2656</v>
      </c>
      <c r="CW56" t="s">
        <v>2657</v>
      </c>
      <c r="DI56" t="s">
        <v>2011</v>
      </c>
      <c r="DK56" t="s">
        <v>2334</v>
      </c>
      <c r="DL56" t="s">
        <v>2115</v>
      </c>
      <c r="GK56" t="s">
        <v>2658</v>
      </c>
    </row>
    <row r="57" spans="7:193" x14ac:dyDescent="0.25">
      <c r="L57" t="s">
        <v>2659</v>
      </c>
      <c r="CH57" t="s">
        <v>2660</v>
      </c>
      <c r="CO57" t="s">
        <v>2661</v>
      </c>
      <c r="CW57" t="s">
        <v>2662</v>
      </c>
      <c r="DI57" t="s">
        <v>2663</v>
      </c>
      <c r="DL57" t="s">
        <v>2664</v>
      </c>
      <c r="GK57" t="s">
        <v>2665</v>
      </c>
    </row>
    <row r="58" spans="7:193" x14ac:dyDescent="0.25">
      <c r="L58" t="s">
        <v>2666</v>
      </c>
      <c r="CH58" t="s">
        <v>2667</v>
      </c>
      <c r="CO58" t="s">
        <v>2668</v>
      </c>
      <c r="CW58" t="s">
        <v>2082</v>
      </c>
      <c r="DI58" t="s">
        <v>2669</v>
      </c>
      <c r="DL58" t="s">
        <v>2670</v>
      </c>
      <c r="GK58" t="s">
        <v>2671</v>
      </c>
    </row>
    <row r="59" spans="7:193" x14ac:dyDescent="0.25">
      <c r="L59" t="s">
        <v>2672</v>
      </c>
      <c r="CH59" t="s">
        <v>2673</v>
      </c>
      <c r="CO59" t="s">
        <v>2674</v>
      </c>
      <c r="CW59" t="s">
        <v>2675</v>
      </c>
      <c r="DI59" t="s">
        <v>2139</v>
      </c>
      <c r="GK59" t="s">
        <v>2676</v>
      </c>
    </row>
    <row r="60" spans="7:193" x14ac:dyDescent="0.25">
      <c r="L60" t="s">
        <v>2677</v>
      </c>
      <c r="CH60" t="s">
        <v>2678</v>
      </c>
      <c r="CO60" t="s">
        <v>2679</v>
      </c>
      <c r="CW60" t="s">
        <v>2680</v>
      </c>
      <c r="DI60" t="s">
        <v>2681</v>
      </c>
      <c r="GK60" t="s">
        <v>2682</v>
      </c>
    </row>
    <row r="61" spans="7:193" x14ac:dyDescent="0.25">
      <c r="L61" t="s">
        <v>2683</v>
      </c>
      <c r="CH61" t="s">
        <v>2684</v>
      </c>
      <c r="CO61" t="s">
        <v>2685</v>
      </c>
      <c r="CW61" t="s">
        <v>2686</v>
      </c>
      <c r="DI61" t="s">
        <v>2687</v>
      </c>
      <c r="GK61" t="s">
        <v>2688</v>
      </c>
    </row>
    <row r="62" spans="7:193" x14ac:dyDescent="0.25">
      <c r="L62" t="s">
        <v>2689</v>
      </c>
      <c r="CH62" t="s">
        <v>2690</v>
      </c>
      <c r="CO62" t="s">
        <v>2691</v>
      </c>
      <c r="CW62" t="s">
        <v>2692</v>
      </c>
      <c r="DI62" t="s">
        <v>2693</v>
      </c>
      <c r="GK62" t="s">
        <v>2694</v>
      </c>
    </row>
    <row r="63" spans="7:193" x14ac:dyDescent="0.25">
      <c r="L63" t="s">
        <v>2695</v>
      </c>
      <c r="CH63" t="s">
        <v>2696</v>
      </c>
      <c r="CO63" t="s">
        <v>2697</v>
      </c>
      <c r="CW63" t="s">
        <v>2698</v>
      </c>
      <c r="DI63" t="s">
        <v>2699</v>
      </c>
      <c r="GK63" t="s">
        <v>2700</v>
      </c>
    </row>
    <row r="64" spans="7:193" x14ac:dyDescent="0.25">
      <c r="L64" t="s">
        <v>2701</v>
      </c>
      <c r="CO64" t="s">
        <v>2702</v>
      </c>
      <c r="CW64" t="s">
        <v>2703</v>
      </c>
      <c r="DI64" t="s">
        <v>2704</v>
      </c>
      <c r="GK64" t="s">
        <v>2705</v>
      </c>
    </row>
    <row r="65" spans="1:310" x14ac:dyDescent="0.25">
      <c r="CO65" t="s">
        <v>2706</v>
      </c>
      <c r="CW65" t="s">
        <v>2707</v>
      </c>
      <c r="DI65" t="s">
        <v>2708</v>
      </c>
      <c r="GK65" t="s">
        <v>2709</v>
      </c>
    </row>
    <row r="66" spans="1:310" x14ac:dyDescent="0.25">
      <c r="CO66" t="s">
        <v>2710</v>
      </c>
      <c r="CW66" t="s">
        <v>2711</v>
      </c>
      <c r="DI66" t="s">
        <v>2501</v>
      </c>
      <c r="GK66" t="s">
        <v>2712</v>
      </c>
    </row>
    <row r="67" spans="1:310" x14ac:dyDescent="0.25">
      <c r="CO67" t="s">
        <v>2713</v>
      </c>
      <c r="CW67" t="s">
        <v>2714</v>
      </c>
      <c r="DI67" t="s">
        <v>2715</v>
      </c>
      <c r="GK67" t="s">
        <v>2716</v>
      </c>
    </row>
    <row r="68" spans="1:310" x14ac:dyDescent="0.25">
      <c r="CW68" t="s">
        <v>1135</v>
      </c>
      <c r="DI68" t="s">
        <v>2717</v>
      </c>
      <c r="GK68" t="s">
        <v>2718</v>
      </c>
    </row>
    <row r="69" spans="1:310" x14ac:dyDescent="0.25">
      <c r="A69" t="s">
        <v>2719</v>
      </c>
      <c r="CW69" t="s">
        <v>2720</v>
      </c>
      <c r="DI69" t="s">
        <v>1198</v>
      </c>
    </row>
    <row r="70" spans="1:310" x14ac:dyDescent="0.25">
      <c r="DI70" t="s">
        <v>2721</v>
      </c>
      <c r="KX70" s="124" t="str">
        <f t="shared" ref="KX70:KX78" si="0">+VLOOKUP(DI70,$G$73:$H$1951,2,0)</f>
        <v>315013500000</v>
      </c>
    </row>
    <row r="71" spans="1:310" x14ac:dyDescent="0.25">
      <c r="DI71" t="s">
        <v>1151</v>
      </c>
      <c r="KX71" s="124" t="str">
        <f t="shared" si="0"/>
        <v>306110100000</v>
      </c>
    </row>
    <row r="72" spans="1:310" x14ac:dyDescent="0.25">
      <c r="A72" t="s">
        <v>2722</v>
      </c>
      <c r="B72" t="s">
        <v>2723</v>
      </c>
      <c r="D72" t="s">
        <v>2722</v>
      </c>
      <c r="E72" t="s">
        <v>2723</v>
      </c>
      <c r="G72" t="s">
        <v>2722</v>
      </c>
      <c r="H72" t="s">
        <v>2723</v>
      </c>
      <c r="DI72" t="s">
        <v>2724</v>
      </c>
      <c r="KX72" s="124" t="str">
        <f t="shared" si="0"/>
        <v>315013700000</v>
      </c>
    </row>
    <row r="73" spans="1:310" x14ac:dyDescent="0.25">
      <c r="A73" t="s">
        <v>952</v>
      </c>
      <c r="B73" t="s">
        <v>2725</v>
      </c>
      <c r="D73" t="s">
        <v>1026</v>
      </c>
      <c r="E73" t="s">
        <v>2726</v>
      </c>
      <c r="G73" t="s">
        <v>1553</v>
      </c>
      <c r="H73" t="s">
        <v>2727</v>
      </c>
      <c r="DI73" t="s">
        <v>2728</v>
      </c>
      <c r="KX73" s="124" t="str">
        <f t="shared" si="0"/>
        <v>315013800000</v>
      </c>
    </row>
    <row r="74" spans="1:310" x14ac:dyDescent="0.25">
      <c r="A74" t="s">
        <v>953</v>
      </c>
      <c r="B74" t="s">
        <v>2729</v>
      </c>
      <c r="D74" t="s">
        <v>977</v>
      </c>
      <c r="E74" t="s">
        <v>2730</v>
      </c>
      <c r="G74" t="s">
        <v>2036</v>
      </c>
      <c r="H74" t="s">
        <v>2731</v>
      </c>
      <c r="DI74" t="s">
        <v>1724</v>
      </c>
      <c r="KX74" s="124" t="str">
        <f t="shared" si="0"/>
        <v>301061000000</v>
      </c>
    </row>
    <row r="75" spans="1:310" x14ac:dyDescent="0.25">
      <c r="A75" t="s">
        <v>954</v>
      </c>
      <c r="B75" t="s">
        <v>2732</v>
      </c>
      <c r="D75" t="s">
        <v>1002</v>
      </c>
      <c r="E75" t="s">
        <v>2733</v>
      </c>
      <c r="G75" t="s">
        <v>1266</v>
      </c>
      <c r="H75" t="s">
        <v>2734</v>
      </c>
      <c r="DI75" t="s">
        <v>2735</v>
      </c>
      <c r="KX75" s="124" t="str">
        <f t="shared" si="0"/>
        <v>315014000000</v>
      </c>
    </row>
    <row r="76" spans="1:310" x14ac:dyDescent="0.25">
      <c r="A76" t="s">
        <v>955</v>
      </c>
      <c r="B76" t="s">
        <v>2736</v>
      </c>
      <c r="D76" t="s">
        <v>1050</v>
      </c>
      <c r="E76" t="s">
        <v>2737</v>
      </c>
      <c r="G76" t="s">
        <v>1428</v>
      </c>
      <c r="H76" t="s">
        <v>2738</v>
      </c>
      <c r="DI76" t="s">
        <v>2739</v>
      </c>
      <c r="KX76" s="124" t="str">
        <f t="shared" si="0"/>
        <v>315014100000</v>
      </c>
    </row>
    <row r="77" spans="1:310" x14ac:dyDescent="0.25">
      <c r="A77" t="s">
        <v>956</v>
      </c>
      <c r="B77" t="s">
        <v>2740</v>
      </c>
      <c r="D77" t="s">
        <v>1069</v>
      </c>
      <c r="E77" t="s">
        <v>2741</v>
      </c>
      <c r="G77" t="s">
        <v>1601</v>
      </c>
      <c r="H77" t="s">
        <v>2742</v>
      </c>
      <c r="DI77" t="s">
        <v>2743</v>
      </c>
      <c r="KX77" s="124" t="str">
        <f t="shared" si="0"/>
        <v>315014200000</v>
      </c>
    </row>
    <row r="78" spans="1:310" x14ac:dyDescent="0.25">
      <c r="A78" s="96" t="s">
        <v>957</v>
      </c>
      <c r="B78" s="96" t="s">
        <v>2744</v>
      </c>
      <c r="D78" t="s">
        <v>1085</v>
      </c>
      <c r="E78" s="96" t="s">
        <v>2745</v>
      </c>
      <c r="G78" s="96" t="s">
        <v>1755</v>
      </c>
      <c r="H78" s="96" t="s">
        <v>2746</v>
      </c>
      <c r="DI78" t="s">
        <v>2747</v>
      </c>
      <c r="KX78" s="124" t="str">
        <f t="shared" si="0"/>
        <v>315014300000</v>
      </c>
    </row>
    <row r="79" spans="1:310" x14ac:dyDescent="0.25">
      <c r="A79" s="96" t="s">
        <v>958</v>
      </c>
      <c r="B79" s="96" t="s">
        <v>2748</v>
      </c>
      <c r="D79" t="s">
        <v>1101</v>
      </c>
      <c r="E79" s="96" t="s">
        <v>2749</v>
      </c>
      <c r="G79" s="96" t="s">
        <v>1905</v>
      </c>
      <c r="H79" s="96" t="s">
        <v>2750</v>
      </c>
    </row>
    <row r="80" spans="1:310" x14ac:dyDescent="0.25">
      <c r="A80" s="96" t="s">
        <v>959</v>
      </c>
      <c r="B80" s="96" t="s">
        <v>2751</v>
      </c>
      <c r="D80" t="s">
        <v>1130</v>
      </c>
      <c r="E80" s="96" t="s">
        <v>2752</v>
      </c>
      <c r="G80" s="96" t="s">
        <v>2152</v>
      </c>
      <c r="H80" s="96" t="s">
        <v>2753</v>
      </c>
    </row>
    <row r="81" spans="1:8" x14ac:dyDescent="0.25">
      <c r="A81" s="96" t="s">
        <v>960</v>
      </c>
      <c r="B81" s="96" t="s">
        <v>2754</v>
      </c>
      <c r="D81" t="s">
        <v>978</v>
      </c>
      <c r="E81" s="96" t="s">
        <v>2755</v>
      </c>
      <c r="G81" s="96" t="s">
        <v>2250</v>
      </c>
      <c r="H81" s="96" t="s">
        <v>2756</v>
      </c>
    </row>
    <row r="82" spans="1:8" x14ac:dyDescent="0.25">
      <c r="A82" s="96" t="s">
        <v>961</v>
      </c>
      <c r="B82" s="96" t="s">
        <v>2757</v>
      </c>
      <c r="D82" t="s">
        <v>1003</v>
      </c>
      <c r="E82" s="96" t="s">
        <v>2758</v>
      </c>
      <c r="G82" s="96" t="s">
        <v>1069</v>
      </c>
      <c r="H82" s="96" t="s">
        <v>2759</v>
      </c>
    </row>
    <row r="83" spans="1:8" x14ac:dyDescent="0.25">
      <c r="A83" s="96" t="s">
        <v>962</v>
      </c>
      <c r="B83" s="96" t="s">
        <v>2760</v>
      </c>
      <c r="D83" t="s">
        <v>1027</v>
      </c>
      <c r="E83" s="96" t="s">
        <v>2761</v>
      </c>
      <c r="G83" s="96" t="s">
        <v>2409</v>
      </c>
      <c r="H83" s="96" t="s">
        <v>2762</v>
      </c>
    </row>
    <row r="84" spans="1:8" x14ac:dyDescent="0.25">
      <c r="A84" s="96" t="s">
        <v>963</v>
      </c>
      <c r="B84" s="96" t="s">
        <v>2763</v>
      </c>
      <c r="D84" t="s">
        <v>1051</v>
      </c>
      <c r="E84" s="96" t="s">
        <v>2764</v>
      </c>
      <c r="G84" s="96" t="s">
        <v>2463</v>
      </c>
      <c r="H84" s="96" t="s">
        <v>2765</v>
      </c>
    </row>
    <row r="85" spans="1:8" x14ac:dyDescent="0.25">
      <c r="A85" s="96" t="s">
        <v>964</v>
      </c>
      <c r="B85" s="96" t="s">
        <v>2766</v>
      </c>
      <c r="D85" t="s">
        <v>1070</v>
      </c>
      <c r="E85" s="96" t="s">
        <v>2767</v>
      </c>
      <c r="G85" s="96" t="s">
        <v>2507</v>
      </c>
      <c r="H85" s="96" t="s">
        <v>2768</v>
      </c>
    </row>
    <row r="86" spans="1:8" x14ac:dyDescent="0.25">
      <c r="A86" s="96" t="s">
        <v>965</v>
      </c>
      <c r="B86" s="96" t="s">
        <v>2769</v>
      </c>
      <c r="D86" t="s">
        <v>1086</v>
      </c>
      <c r="E86" s="96" t="s">
        <v>2770</v>
      </c>
      <c r="G86" s="96" t="s">
        <v>2537</v>
      </c>
      <c r="H86" s="96" t="s">
        <v>2771</v>
      </c>
    </row>
    <row r="87" spans="1:8" x14ac:dyDescent="0.25">
      <c r="A87" s="96" t="s">
        <v>966</v>
      </c>
      <c r="B87" s="96" t="s">
        <v>2772</v>
      </c>
      <c r="D87" t="s">
        <v>1102</v>
      </c>
      <c r="E87" s="96" t="s">
        <v>2773</v>
      </c>
      <c r="G87" s="96" t="s">
        <v>2564</v>
      </c>
      <c r="H87" s="96" t="s">
        <v>2774</v>
      </c>
    </row>
    <row r="88" spans="1:8" x14ac:dyDescent="0.25">
      <c r="A88" s="96" t="s">
        <v>967</v>
      </c>
      <c r="B88" s="96" t="s">
        <v>2775</v>
      </c>
      <c r="D88" t="s">
        <v>1117</v>
      </c>
      <c r="E88" s="96" t="s">
        <v>2776</v>
      </c>
      <c r="G88" s="96" t="s">
        <v>2587</v>
      </c>
      <c r="H88" s="96" t="s">
        <v>2777</v>
      </c>
    </row>
    <row r="89" spans="1:8" x14ac:dyDescent="0.25">
      <c r="A89" s="96" t="s">
        <v>968</v>
      </c>
      <c r="B89" s="96" t="s">
        <v>2778</v>
      </c>
      <c r="D89" t="s">
        <v>1140</v>
      </c>
      <c r="E89" s="96" t="s">
        <v>2779</v>
      </c>
      <c r="G89" s="96" t="s">
        <v>1908</v>
      </c>
      <c r="H89" s="96" t="s">
        <v>2780</v>
      </c>
    </row>
    <row r="90" spans="1:8" x14ac:dyDescent="0.25">
      <c r="A90" s="96" t="s">
        <v>969</v>
      </c>
      <c r="B90" s="96" t="s">
        <v>2781</v>
      </c>
      <c r="D90" t="s">
        <v>1149</v>
      </c>
      <c r="E90" s="96" t="s">
        <v>2782</v>
      </c>
      <c r="G90" s="96" t="s">
        <v>2616</v>
      </c>
      <c r="H90" s="96" t="s">
        <v>2783</v>
      </c>
    </row>
    <row r="91" spans="1:8" x14ac:dyDescent="0.25">
      <c r="A91" s="96" t="s">
        <v>970</v>
      </c>
      <c r="B91" s="96" t="s">
        <v>2784</v>
      </c>
      <c r="D91" t="s">
        <v>1156</v>
      </c>
      <c r="E91" s="96" t="s">
        <v>2785</v>
      </c>
      <c r="G91" s="96" t="s">
        <v>1719</v>
      </c>
      <c r="H91" s="96" t="s">
        <v>2786</v>
      </c>
    </row>
    <row r="92" spans="1:8" x14ac:dyDescent="0.25">
      <c r="A92" s="96" t="s">
        <v>971</v>
      </c>
      <c r="B92" s="96" t="s">
        <v>2787</v>
      </c>
      <c r="D92" t="s">
        <v>1161</v>
      </c>
      <c r="E92" s="96" t="s">
        <v>2788</v>
      </c>
      <c r="G92" s="96" t="s">
        <v>2640</v>
      </c>
      <c r="H92" s="96" t="s">
        <v>2789</v>
      </c>
    </row>
    <row r="93" spans="1:8" x14ac:dyDescent="0.25">
      <c r="A93" s="96" t="s">
        <v>972</v>
      </c>
      <c r="B93" s="96" t="s">
        <v>2790</v>
      </c>
      <c r="D93" t="s">
        <v>1165</v>
      </c>
      <c r="E93" s="96" t="s">
        <v>2791</v>
      </c>
      <c r="G93" s="96" t="s">
        <v>2652</v>
      </c>
      <c r="H93" s="96" t="s">
        <v>2792</v>
      </c>
    </row>
    <row r="94" spans="1:8" x14ac:dyDescent="0.25">
      <c r="A94" s="96" t="s">
        <v>973</v>
      </c>
      <c r="B94" s="96" t="s">
        <v>2793</v>
      </c>
      <c r="D94" t="s">
        <v>1166</v>
      </c>
      <c r="E94" s="96" t="s">
        <v>2794</v>
      </c>
      <c r="G94" s="96" t="s">
        <v>2115</v>
      </c>
      <c r="H94" s="96" t="s">
        <v>2795</v>
      </c>
    </row>
    <row r="95" spans="1:8" x14ac:dyDescent="0.25">
      <c r="A95" s="96" t="s">
        <v>974</v>
      </c>
      <c r="B95" s="96" t="s">
        <v>2796</v>
      </c>
      <c r="D95" t="s">
        <v>1167</v>
      </c>
      <c r="E95" s="96" t="s">
        <v>2797</v>
      </c>
      <c r="G95" s="96" t="s">
        <v>2664</v>
      </c>
      <c r="H95" s="96" t="s">
        <v>2798</v>
      </c>
    </row>
    <row r="96" spans="1:8" x14ac:dyDescent="0.25">
      <c r="A96" s="96" t="s">
        <v>975</v>
      </c>
      <c r="B96" s="96" t="s">
        <v>2799</v>
      </c>
      <c r="D96" t="s">
        <v>1168</v>
      </c>
      <c r="E96" s="96" t="s">
        <v>2800</v>
      </c>
      <c r="G96" s="96" t="s">
        <v>2670</v>
      </c>
      <c r="H96" s="96" t="s">
        <v>2801</v>
      </c>
    </row>
    <row r="97" spans="1:8" x14ac:dyDescent="0.25">
      <c r="A97" s="96" t="s">
        <v>976</v>
      </c>
      <c r="B97" s="96" t="s">
        <v>2802</v>
      </c>
      <c r="D97" t="s">
        <v>1169</v>
      </c>
      <c r="E97" s="96" t="s">
        <v>2803</v>
      </c>
      <c r="G97" s="96" t="s">
        <v>1366</v>
      </c>
      <c r="H97" s="96" t="s">
        <v>2804</v>
      </c>
    </row>
    <row r="98" spans="1:8" x14ac:dyDescent="0.25">
      <c r="D98" t="s">
        <v>1170</v>
      </c>
      <c r="E98" s="96" t="s">
        <v>2805</v>
      </c>
      <c r="G98" s="96" t="s">
        <v>1302</v>
      </c>
      <c r="H98" s="96" t="s">
        <v>2806</v>
      </c>
    </row>
    <row r="99" spans="1:8" x14ac:dyDescent="0.25">
      <c r="D99" t="s">
        <v>1171</v>
      </c>
      <c r="E99" s="96" t="s">
        <v>2807</v>
      </c>
      <c r="G99" s="96" t="s">
        <v>1465</v>
      </c>
      <c r="H99" s="96" t="s">
        <v>2808</v>
      </c>
    </row>
    <row r="100" spans="1:8" x14ac:dyDescent="0.25">
      <c r="D100" t="s">
        <v>979</v>
      </c>
      <c r="E100" s="96" t="s">
        <v>2809</v>
      </c>
      <c r="G100" s="96" t="s">
        <v>1631</v>
      </c>
      <c r="H100" s="96" t="s">
        <v>2810</v>
      </c>
    </row>
    <row r="101" spans="1:8" x14ac:dyDescent="0.25">
      <c r="D101" t="s">
        <v>1004</v>
      </c>
      <c r="E101" s="96" t="s">
        <v>2811</v>
      </c>
      <c r="G101" s="96" t="s">
        <v>1788</v>
      </c>
      <c r="H101" s="96" t="s">
        <v>2812</v>
      </c>
    </row>
    <row r="102" spans="1:8" x14ac:dyDescent="0.25">
      <c r="D102" t="s">
        <v>1028</v>
      </c>
      <c r="E102" s="96" t="s">
        <v>2813</v>
      </c>
      <c r="G102" s="96" t="s">
        <v>1932</v>
      </c>
      <c r="H102" s="96" t="s">
        <v>2814</v>
      </c>
    </row>
    <row r="103" spans="1:8" x14ac:dyDescent="0.25">
      <c r="D103" t="s">
        <v>1052</v>
      </c>
      <c r="E103" s="96" t="s">
        <v>2815</v>
      </c>
      <c r="G103" s="96" t="s">
        <v>2057</v>
      </c>
      <c r="H103" s="96" t="s">
        <v>2816</v>
      </c>
    </row>
    <row r="104" spans="1:8" x14ac:dyDescent="0.25">
      <c r="D104" t="s">
        <v>1087</v>
      </c>
      <c r="E104" s="96" t="s">
        <v>2817</v>
      </c>
      <c r="G104" s="96" t="s">
        <v>2170</v>
      </c>
      <c r="H104" s="96" t="s">
        <v>2818</v>
      </c>
    </row>
    <row r="105" spans="1:8" x14ac:dyDescent="0.25">
      <c r="D105" t="s">
        <v>1071</v>
      </c>
      <c r="E105" s="96" t="s">
        <v>2819</v>
      </c>
      <c r="G105" s="96" t="s">
        <v>2267</v>
      </c>
      <c r="H105" s="96" t="s">
        <v>2820</v>
      </c>
    </row>
    <row r="106" spans="1:8" x14ac:dyDescent="0.25">
      <c r="D106" t="s">
        <v>1103</v>
      </c>
      <c r="E106" s="96" t="s">
        <v>2821</v>
      </c>
      <c r="G106" s="96" t="s">
        <v>1724</v>
      </c>
      <c r="H106" s="96" t="s">
        <v>2822</v>
      </c>
    </row>
    <row r="107" spans="1:8" x14ac:dyDescent="0.25">
      <c r="D107" t="s">
        <v>980</v>
      </c>
      <c r="E107" s="96" t="s">
        <v>2823</v>
      </c>
      <c r="G107" s="96" t="s">
        <v>2470</v>
      </c>
      <c r="H107" s="96" t="s">
        <v>2824</v>
      </c>
    </row>
    <row r="108" spans="1:8" x14ac:dyDescent="0.25">
      <c r="D108" t="s">
        <v>1005</v>
      </c>
      <c r="E108" s="96" t="s">
        <v>2825</v>
      </c>
      <c r="G108" s="96" t="s">
        <v>1912</v>
      </c>
      <c r="H108" s="96" t="s">
        <v>2826</v>
      </c>
    </row>
    <row r="109" spans="1:8" x14ac:dyDescent="0.25">
      <c r="D109" t="s">
        <v>1029</v>
      </c>
      <c r="E109" s="96" t="s">
        <v>2827</v>
      </c>
      <c r="G109" s="96" t="s">
        <v>1328</v>
      </c>
      <c r="H109" s="96" t="s">
        <v>2828</v>
      </c>
    </row>
    <row r="110" spans="1:8" x14ac:dyDescent="0.25">
      <c r="D110" t="s">
        <v>1053</v>
      </c>
      <c r="E110" s="96" t="s">
        <v>2829</v>
      </c>
      <c r="G110" s="96" t="s">
        <v>1494</v>
      </c>
      <c r="H110" s="96" t="s">
        <v>2830</v>
      </c>
    </row>
    <row r="111" spans="1:8" x14ac:dyDescent="0.25">
      <c r="D111" t="s">
        <v>1072</v>
      </c>
      <c r="E111" s="96" t="s">
        <v>2831</v>
      </c>
      <c r="G111" s="96" t="s">
        <v>1659</v>
      </c>
      <c r="H111" s="96" t="s">
        <v>2832</v>
      </c>
    </row>
    <row r="112" spans="1:8" x14ac:dyDescent="0.25">
      <c r="D112" t="s">
        <v>1088</v>
      </c>
      <c r="E112" s="96" t="s">
        <v>2833</v>
      </c>
      <c r="G112" s="96" t="s">
        <v>1813</v>
      </c>
      <c r="H112" s="96" t="s">
        <v>2834</v>
      </c>
    </row>
    <row r="113" spans="4:8" x14ac:dyDescent="0.25">
      <c r="D113" t="s">
        <v>1104</v>
      </c>
      <c r="E113" s="96" t="s">
        <v>2835</v>
      </c>
      <c r="G113" s="96" t="s">
        <v>1952</v>
      </c>
      <c r="H113" s="96" t="s">
        <v>2836</v>
      </c>
    </row>
    <row r="114" spans="4:8" x14ac:dyDescent="0.25">
      <c r="D114" t="s">
        <v>1118</v>
      </c>
      <c r="E114" s="96" t="s">
        <v>2837</v>
      </c>
      <c r="G114" s="96" t="s">
        <v>2078</v>
      </c>
      <c r="H114" s="96" t="s">
        <v>2838</v>
      </c>
    </row>
    <row r="115" spans="4:8" x14ac:dyDescent="0.25">
      <c r="D115" t="s">
        <v>1006</v>
      </c>
      <c r="E115" s="96" t="s">
        <v>2839</v>
      </c>
      <c r="G115" s="96" t="s">
        <v>2185</v>
      </c>
      <c r="H115" s="96" t="s">
        <v>2840</v>
      </c>
    </row>
    <row r="116" spans="4:8" x14ac:dyDescent="0.25">
      <c r="D116" t="s">
        <v>981</v>
      </c>
      <c r="E116" s="96" t="s">
        <v>2841</v>
      </c>
      <c r="G116" s="96" t="s">
        <v>1130</v>
      </c>
      <c r="H116" s="96" t="s">
        <v>2842</v>
      </c>
    </row>
    <row r="117" spans="4:8" x14ac:dyDescent="0.25">
      <c r="D117" t="s">
        <v>1030</v>
      </c>
      <c r="E117" s="96" t="s">
        <v>2843</v>
      </c>
      <c r="G117" s="96" t="s">
        <v>1242</v>
      </c>
      <c r="H117" s="96" t="s">
        <v>2844</v>
      </c>
    </row>
    <row r="118" spans="4:8" x14ac:dyDescent="0.25">
      <c r="D118" t="s">
        <v>1054</v>
      </c>
      <c r="E118" s="96" t="s">
        <v>2845</v>
      </c>
      <c r="G118" s="96" t="s">
        <v>1406</v>
      </c>
      <c r="H118" s="96" t="s">
        <v>2846</v>
      </c>
    </row>
    <row r="119" spans="4:8" x14ac:dyDescent="0.25">
      <c r="D119" t="s">
        <v>1073</v>
      </c>
      <c r="E119" s="96" t="s">
        <v>2847</v>
      </c>
      <c r="G119" s="96" t="s">
        <v>1578</v>
      </c>
      <c r="H119" s="96" t="s">
        <v>2848</v>
      </c>
    </row>
    <row r="120" spans="4:8" x14ac:dyDescent="0.25">
      <c r="D120" t="s">
        <v>1089</v>
      </c>
      <c r="E120" s="96" t="s">
        <v>2849</v>
      </c>
      <c r="G120" s="96" t="s">
        <v>1623</v>
      </c>
      <c r="H120" s="96" t="s">
        <v>2850</v>
      </c>
    </row>
    <row r="121" spans="4:8" x14ac:dyDescent="0.25">
      <c r="D121" t="s">
        <v>1105</v>
      </c>
      <c r="E121" s="96" t="s">
        <v>2851</v>
      </c>
      <c r="G121" s="96" t="s">
        <v>2019</v>
      </c>
      <c r="H121" s="96" t="s">
        <v>2852</v>
      </c>
    </row>
    <row r="122" spans="4:8" x14ac:dyDescent="0.25">
      <c r="D122" t="s">
        <v>1119</v>
      </c>
      <c r="E122" s="96" t="s">
        <v>2853</v>
      </c>
      <c r="G122" s="96" t="s">
        <v>964</v>
      </c>
      <c r="H122" s="96" t="s">
        <v>2854</v>
      </c>
    </row>
    <row r="123" spans="4:8" x14ac:dyDescent="0.25">
      <c r="D123" t="s">
        <v>1131</v>
      </c>
      <c r="E123" s="96" t="s">
        <v>2855</v>
      </c>
      <c r="G123" s="96" t="s">
        <v>2239</v>
      </c>
      <c r="H123" s="96" t="s">
        <v>2856</v>
      </c>
    </row>
    <row r="124" spans="4:8" x14ac:dyDescent="0.25">
      <c r="D124" t="s">
        <v>1141</v>
      </c>
      <c r="E124" s="96" t="s">
        <v>2857</v>
      </c>
      <c r="G124" s="96" t="s">
        <v>2321</v>
      </c>
      <c r="H124" s="96" t="s">
        <v>2858</v>
      </c>
    </row>
    <row r="125" spans="4:8" x14ac:dyDescent="0.25">
      <c r="D125" t="s">
        <v>1150</v>
      </c>
      <c r="E125" s="96" t="s">
        <v>2859</v>
      </c>
      <c r="G125" s="96" t="s">
        <v>2394</v>
      </c>
      <c r="H125" s="96" t="s">
        <v>2860</v>
      </c>
    </row>
    <row r="126" spans="4:8" x14ac:dyDescent="0.25">
      <c r="D126" t="s">
        <v>1007</v>
      </c>
      <c r="E126" s="96" t="s">
        <v>2861</v>
      </c>
      <c r="G126" s="96" t="s">
        <v>2455</v>
      </c>
      <c r="H126" s="96" t="s">
        <v>2862</v>
      </c>
    </row>
    <row r="127" spans="4:8" x14ac:dyDescent="0.25">
      <c r="D127" t="s">
        <v>982</v>
      </c>
      <c r="E127" s="96" t="s">
        <v>2863</v>
      </c>
      <c r="G127" s="96" t="s">
        <v>2497</v>
      </c>
      <c r="H127" s="96" t="s">
        <v>2864</v>
      </c>
    </row>
    <row r="128" spans="4:8" x14ac:dyDescent="0.25">
      <c r="D128" t="s">
        <v>1031</v>
      </c>
      <c r="E128" s="96" t="s">
        <v>2865</v>
      </c>
      <c r="G128" s="96" t="s">
        <v>978</v>
      </c>
      <c r="H128" s="96" t="s">
        <v>2866</v>
      </c>
    </row>
    <row r="129" spans="4:8" x14ac:dyDescent="0.25">
      <c r="D129" t="s">
        <v>1055</v>
      </c>
      <c r="E129" s="96" t="s">
        <v>2867</v>
      </c>
      <c r="G129" s="96" t="s">
        <v>1340</v>
      </c>
      <c r="H129" s="96" t="s">
        <v>2868</v>
      </c>
    </row>
    <row r="130" spans="4:8" x14ac:dyDescent="0.25">
      <c r="D130" t="s">
        <v>1074</v>
      </c>
      <c r="E130" s="96" t="s">
        <v>2869</v>
      </c>
      <c r="G130" s="96" t="s">
        <v>1506</v>
      </c>
      <c r="H130" s="96" t="s">
        <v>2870</v>
      </c>
    </row>
    <row r="131" spans="4:8" x14ac:dyDescent="0.25">
      <c r="D131" t="s">
        <v>1090</v>
      </c>
      <c r="E131" s="96" t="s">
        <v>2871</v>
      </c>
      <c r="G131" s="96" t="s">
        <v>1669</v>
      </c>
      <c r="H131" s="96" t="s">
        <v>2872</v>
      </c>
    </row>
    <row r="132" spans="4:8" x14ac:dyDescent="0.25">
      <c r="D132" t="s">
        <v>1106</v>
      </c>
      <c r="E132" s="96" t="s">
        <v>2873</v>
      </c>
      <c r="G132" s="96" t="s">
        <v>1823</v>
      </c>
      <c r="H132" s="96" t="s">
        <v>2874</v>
      </c>
    </row>
    <row r="133" spans="4:8" x14ac:dyDescent="0.25">
      <c r="D133" t="s">
        <v>1120</v>
      </c>
      <c r="E133" s="96" t="s">
        <v>2875</v>
      </c>
      <c r="G133" s="96" t="s">
        <v>1675</v>
      </c>
      <c r="H133" s="96" t="s">
        <v>2876</v>
      </c>
    </row>
    <row r="134" spans="4:8" x14ac:dyDescent="0.25">
      <c r="D134" t="s">
        <v>1132</v>
      </c>
      <c r="E134" s="96" t="s">
        <v>2877</v>
      </c>
      <c r="G134" s="96" t="s">
        <v>1178</v>
      </c>
      <c r="H134" s="96" t="s">
        <v>2878</v>
      </c>
    </row>
    <row r="135" spans="4:8" x14ac:dyDescent="0.25">
      <c r="D135" t="s">
        <v>1142</v>
      </c>
      <c r="E135" s="96" t="s">
        <v>2879</v>
      </c>
      <c r="G135" s="96" t="s">
        <v>1345</v>
      </c>
      <c r="H135" s="96" t="s">
        <v>2880</v>
      </c>
    </row>
    <row r="136" spans="4:8" x14ac:dyDescent="0.25">
      <c r="D136" t="s">
        <v>1151</v>
      </c>
      <c r="E136" s="96" t="s">
        <v>2881</v>
      </c>
      <c r="G136" s="96" t="s">
        <v>1512</v>
      </c>
      <c r="H136" s="96" t="s">
        <v>2882</v>
      </c>
    </row>
    <row r="137" spans="4:8" x14ac:dyDescent="0.25">
      <c r="D137" t="s">
        <v>1157</v>
      </c>
      <c r="E137" s="96" t="s">
        <v>2883</v>
      </c>
      <c r="G137" s="96" t="s">
        <v>1828</v>
      </c>
      <c r="H137" s="96" t="s">
        <v>2884</v>
      </c>
    </row>
    <row r="138" spans="4:8" x14ac:dyDescent="0.25">
      <c r="D138" t="s">
        <v>1162</v>
      </c>
      <c r="E138" s="96" t="s">
        <v>2885</v>
      </c>
      <c r="G138" s="96" t="s">
        <v>1966</v>
      </c>
      <c r="H138" s="96" t="s">
        <v>2886</v>
      </c>
    </row>
    <row r="139" spans="4:8" x14ac:dyDescent="0.25">
      <c r="D139" s="58" t="s">
        <v>983</v>
      </c>
      <c r="E139" s="96" t="s">
        <v>2887</v>
      </c>
      <c r="G139" s="96" t="s">
        <v>1347</v>
      </c>
      <c r="H139" s="96" t="s">
        <v>2888</v>
      </c>
    </row>
    <row r="140" spans="4:8" x14ac:dyDescent="0.25">
      <c r="D140" t="s">
        <v>1107</v>
      </c>
      <c r="E140" s="96" t="s">
        <v>2889</v>
      </c>
      <c r="G140" s="96" t="s">
        <v>1180</v>
      </c>
      <c r="H140" s="96" t="s">
        <v>2890</v>
      </c>
    </row>
    <row r="141" spans="4:8" x14ac:dyDescent="0.25">
      <c r="D141" t="s">
        <v>984</v>
      </c>
      <c r="E141" s="96" t="s">
        <v>2891</v>
      </c>
      <c r="G141" s="96" t="s">
        <v>1975</v>
      </c>
      <c r="H141" s="96" t="s">
        <v>2892</v>
      </c>
    </row>
    <row r="142" spans="4:8" x14ac:dyDescent="0.25">
      <c r="D142" t="s">
        <v>1008</v>
      </c>
      <c r="E142" s="96" t="s">
        <v>2893</v>
      </c>
      <c r="G142" s="96" t="s">
        <v>1187</v>
      </c>
      <c r="H142" s="96" t="s">
        <v>2894</v>
      </c>
    </row>
    <row r="143" spans="4:8" x14ac:dyDescent="0.25">
      <c r="D143" t="s">
        <v>1032</v>
      </c>
      <c r="E143" s="96" t="s">
        <v>2895</v>
      </c>
      <c r="G143" s="96" t="s">
        <v>1003</v>
      </c>
      <c r="H143" s="96" t="s">
        <v>2896</v>
      </c>
    </row>
    <row r="144" spans="4:8" x14ac:dyDescent="0.25">
      <c r="D144" t="s">
        <v>1056</v>
      </c>
      <c r="E144" s="96" t="s">
        <v>2897</v>
      </c>
      <c r="G144" s="96" t="s">
        <v>1522</v>
      </c>
      <c r="H144" s="96" t="s">
        <v>2898</v>
      </c>
    </row>
    <row r="145" spans="4:8" x14ac:dyDescent="0.25">
      <c r="D145" t="s">
        <v>1075</v>
      </c>
      <c r="E145" s="96" t="s">
        <v>2899</v>
      </c>
      <c r="G145" s="96" t="s">
        <v>1684</v>
      </c>
      <c r="H145" s="96" t="s">
        <v>2900</v>
      </c>
    </row>
    <row r="146" spans="4:8" x14ac:dyDescent="0.25">
      <c r="D146" t="s">
        <v>1091</v>
      </c>
      <c r="E146" s="96" t="s">
        <v>2901</v>
      </c>
      <c r="G146" s="96" t="s">
        <v>1836</v>
      </c>
      <c r="H146" s="96" t="s">
        <v>2902</v>
      </c>
    </row>
    <row r="147" spans="4:8" x14ac:dyDescent="0.25">
      <c r="D147" t="s">
        <v>1121</v>
      </c>
      <c r="E147" s="96" t="s">
        <v>2903</v>
      </c>
      <c r="G147" s="96" t="s">
        <v>2096</v>
      </c>
      <c r="H147" s="96" t="s">
        <v>2904</v>
      </c>
    </row>
    <row r="148" spans="4:8" x14ac:dyDescent="0.25">
      <c r="D148" t="s">
        <v>1133</v>
      </c>
      <c r="E148" s="96" t="s">
        <v>2905</v>
      </c>
      <c r="G148" s="96" t="s">
        <v>1411</v>
      </c>
      <c r="H148" s="96" t="s">
        <v>2906</v>
      </c>
    </row>
    <row r="149" spans="4:8" x14ac:dyDescent="0.25">
      <c r="D149" t="s">
        <v>1143</v>
      </c>
      <c r="E149" s="96" t="s">
        <v>2907</v>
      </c>
      <c r="G149" s="96" t="s">
        <v>2292</v>
      </c>
      <c r="H149" s="96" t="s">
        <v>2908</v>
      </c>
    </row>
    <row r="150" spans="4:8" x14ac:dyDescent="0.25">
      <c r="D150" t="s">
        <v>1152</v>
      </c>
      <c r="E150" s="96" t="s">
        <v>2909</v>
      </c>
      <c r="G150" s="96" t="s">
        <v>2368</v>
      </c>
      <c r="H150" s="96" t="s">
        <v>2910</v>
      </c>
    </row>
    <row r="151" spans="4:8" x14ac:dyDescent="0.25">
      <c r="D151" t="s">
        <v>1158</v>
      </c>
      <c r="E151" s="96" t="s">
        <v>2911</v>
      </c>
      <c r="G151" s="96" t="s">
        <v>2433</v>
      </c>
      <c r="H151" s="96" t="s">
        <v>2912</v>
      </c>
    </row>
    <row r="152" spans="4:8" x14ac:dyDescent="0.25">
      <c r="D152" t="s">
        <v>1163</v>
      </c>
      <c r="E152" s="96" t="s">
        <v>2913</v>
      </c>
      <c r="G152" s="96" t="s">
        <v>2482</v>
      </c>
      <c r="H152" s="96" t="s">
        <v>2914</v>
      </c>
    </row>
    <row r="153" spans="4:8" x14ac:dyDescent="0.25">
      <c r="D153" t="s">
        <v>960</v>
      </c>
      <c r="E153" s="96" t="s">
        <v>2915</v>
      </c>
      <c r="G153" s="96" t="s">
        <v>2520</v>
      </c>
      <c r="H153" s="96" t="s">
        <v>2916</v>
      </c>
    </row>
    <row r="154" spans="4:8" x14ac:dyDescent="0.25">
      <c r="D154" t="s">
        <v>985</v>
      </c>
      <c r="E154" s="96" t="s">
        <v>2917</v>
      </c>
      <c r="G154" s="96" t="s">
        <v>2547</v>
      </c>
      <c r="H154" s="96" t="s">
        <v>2918</v>
      </c>
    </row>
    <row r="155" spans="4:8" x14ac:dyDescent="0.25">
      <c r="D155" t="s">
        <v>1009</v>
      </c>
      <c r="E155" s="96" t="s">
        <v>2919</v>
      </c>
      <c r="G155" s="96" t="s">
        <v>2572</v>
      </c>
      <c r="H155" s="96" t="s">
        <v>2920</v>
      </c>
    </row>
    <row r="156" spans="4:8" x14ac:dyDescent="0.25">
      <c r="D156" t="s">
        <v>1033</v>
      </c>
      <c r="E156" s="96" t="s">
        <v>2921</v>
      </c>
      <c r="G156" s="96" t="s">
        <v>1070</v>
      </c>
      <c r="H156" s="96" t="s">
        <v>2922</v>
      </c>
    </row>
    <row r="157" spans="4:8" x14ac:dyDescent="0.25">
      <c r="D157" t="s">
        <v>1057</v>
      </c>
      <c r="E157" s="96" t="s">
        <v>2923</v>
      </c>
      <c r="G157" s="96" t="s">
        <v>1197</v>
      </c>
      <c r="H157" s="96" t="s">
        <v>2924</v>
      </c>
    </row>
    <row r="158" spans="4:8" x14ac:dyDescent="0.25">
      <c r="D158" t="s">
        <v>1092</v>
      </c>
      <c r="E158" s="96" t="s">
        <v>2925</v>
      </c>
      <c r="G158" s="96" t="s">
        <v>1365</v>
      </c>
      <c r="H158" s="96" t="s">
        <v>2926</v>
      </c>
    </row>
    <row r="159" spans="4:8" x14ac:dyDescent="0.25">
      <c r="D159" t="s">
        <v>1108</v>
      </c>
      <c r="E159" s="96" t="s">
        <v>2927</v>
      </c>
      <c r="G159" s="96" t="s">
        <v>1008</v>
      </c>
      <c r="H159" s="96" t="s">
        <v>2928</v>
      </c>
    </row>
    <row r="160" spans="4:8" x14ac:dyDescent="0.25">
      <c r="D160" t="s">
        <v>1076</v>
      </c>
      <c r="E160" s="96" t="s">
        <v>2929</v>
      </c>
      <c r="G160" s="96" t="s">
        <v>1699</v>
      </c>
      <c r="H160" s="96" t="s">
        <v>2930</v>
      </c>
    </row>
    <row r="161" spans="4:8" x14ac:dyDescent="0.25">
      <c r="D161" t="s">
        <v>986</v>
      </c>
      <c r="E161" s="96" t="s">
        <v>2931</v>
      </c>
      <c r="G161" s="96" t="s">
        <v>1986</v>
      </c>
      <c r="H161" s="96" t="s">
        <v>2932</v>
      </c>
    </row>
    <row r="162" spans="4:8" x14ac:dyDescent="0.25">
      <c r="D162" t="s">
        <v>1010</v>
      </c>
      <c r="E162" s="96" t="s">
        <v>2933</v>
      </c>
      <c r="G162" s="96" t="s">
        <v>2108</v>
      </c>
      <c r="H162" s="96" t="s">
        <v>2934</v>
      </c>
    </row>
    <row r="163" spans="4:8" x14ac:dyDescent="0.25">
      <c r="D163" t="s">
        <v>1034</v>
      </c>
      <c r="E163" s="96" t="s">
        <v>2935</v>
      </c>
      <c r="G163" s="96" t="s">
        <v>2210</v>
      </c>
      <c r="H163" s="96" t="s">
        <v>2936</v>
      </c>
    </row>
    <row r="164" spans="4:8" x14ac:dyDescent="0.25">
      <c r="D164" t="s">
        <v>1058</v>
      </c>
      <c r="E164" s="96" t="s">
        <v>2937</v>
      </c>
      <c r="G164" s="96" t="s">
        <v>2298</v>
      </c>
      <c r="H164" s="96" t="s">
        <v>2938</v>
      </c>
    </row>
    <row r="165" spans="4:8" x14ac:dyDescent="0.25">
      <c r="D165" t="s">
        <v>1109</v>
      </c>
      <c r="E165" s="96" t="s">
        <v>2939</v>
      </c>
      <c r="G165" s="96" t="s">
        <v>2374</v>
      </c>
      <c r="H165" s="96" t="s">
        <v>2940</v>
      </c>
    </row>
    <row r="166" spans="4:8" x14ac:dyDescent="0.25">
      <c r="D166" t="s">
        <v>1122</v>
      </c>
      <c r="E166" s="96" t="s">
        <v>2941</v>
      </c>
      <c r="G166" s="96" t="s">
        <v>2438</v>
      </c>
      <c r="H166" s="96" t="s">
        <v>2942</v>
      </c>
    </row>
    <row r="167" spans="4:8" x14ac:dyDescent="0.25">
      <c r="D167" t="s">
        <v>1134</v>
      </c>
      <c r="E167" s="96" t="s">
        <v>2943</v>
      </c>
      <c r="G167" s="96" t="s">
        <v>1198</v>
      </c>
      <c r="H167" s="96" t="s">
        <v>2944</v>
      </c>
    </row>
    <row r="168" spans="4:8" x14ac:dyDescent="0.25">
      <c r="D168" t="s">
        <v>1144</v>
      </c>
      <c r="E168" s="96" t="s">
        <v>2945</v>
      </c>
      <c r="G168" s="96" t="s">
        <v>1366</v>
      </c>
      <c r="H168" s="96" t="s">
        <v>2946</v>
      </c>
    </row>
    <row r="169" spans="4:8" x14ac:dyDescent="0.25">
      <c r="D169" t="s">
        <v>1093</v>
      </c>
      <c r="E169" s="96" t="s">
        <v>2947</v>
      </c>
      <c r="G169" s="96" t="s">
        <v>1537</v>
      </c>
      <c r="H169" s="96" t="s">
        <v>2948</v>
      </c>
    </row>
    <row r="170" spans="4:8" x14ac:dyDescent="0.25">
      <c r="D170" t="s">
        <v>1153</v>
      </c>
      <c r="E170" s="96" t="s">
        <v>2949</v>
      </c>
      <c r="G170" s="96" t="s">
        <v>1102</v>
      </c>
      <c r="H170" s="96" t="s">
        <v>2950</v>
      </c>
    </row>
    <row r="171" spans="4:8" x14ac:dyDescent="0.25">
      <c r="D171" t="s">
        <v>1011</v>
      </c>
      <c r="E171" s="96" t="s">
        <v>2951</v>
      </c>
      <c r="G171" s="96" t="s">
        <v>1199</v>
      </c>
      <c r="H171" s="96" t="s">
        <v>2952</v>
      </c>
    </row>
    <row r="172" spans="4:8" x14ac:dyDescent="0.25">
      <c r="D172" t="s">
        <v>987</v>
      </c>
      <c r="E172" s="96" t="s">
        <v>2953</v>
      </c>
      <c r="G172" s="96" t="s">
        <v>1538</v>
      </c>
      <c r="H172" s="96" t="s">
        <v>2954</v>
      </c>
    </row>
    <row r="173" spans="4:8" x14ac:dyDescent="0.25">
      <c r="D173" t="s">
        <v>1035</v>
      </c>
      <c r="E173" s="96" t="s">
        <v>2955</v>
      </c>
      <c r="G173" s="96" t="s">
        <v>1700</v>
      </c>
      <c r="H173" s="96" t="s">
        <v>2956</v>
      </c>
    </row>
    <row r="174" spans="4:8" x14ac:dyDescent="0.25">
      <c r="D174" t="s">
        <v>1059</v>
      </c>
      <c r="E174" s="96" t="s">
        <v>2957</v>
      </c>
      <c r="G174" s="96" t="s">
        <v>1117</v>
      </c>
      <c r="H174" s="96" t="s">
        <v>2958</v>
      </c>
    </row>
    <row r="175" spans="4:8" x14ac:dyDescent="0.25">
      <c r="D175" t="s">
        <v>1077</v>
      </c>
      <c r="E175" s="96" t="s">
        <v>2959</v>
      </c>
      <c r="G175" s="96" t="s">
        <v>1211</v>
      </c>
      <c r="H175" s="96" t="s">
        <v>2960</v>
      </c>
    </row>
    <row r="176" spans="4:8" x14ac:dyDescent="0.25">
      <c r="D176" t="s">
        <v>1060</v>
      </c>
      <c r="E176" s="96" t="s">
        <v>2961</v>
      </c>
      <c r="G176" s="96" t="s">
        <v>1385</v>
      </c>
      <c r="H176" s="96" t="s">
        <v>2962</v>
      </c>
    </row>
    <row r="177" spans="4:8" x14ac:dyDescent="0.25">
      <c r="D177" t="s">
        <v>1036</v>
      </c>
      <c r="E177" s="96" t="s">
        <v>2963</v>
      </c>
      <c r="G177" s="96" t="s">
        <v>1717</v>
      </c>
      <c r="H177" s="96" t="s">
        <v>2964</v>
      </c>
    </row>
    <row r="178" spans="4:8" x14ac:dyDescent="0.25">
      <c r="D178" t="s">
        <v>988</v>
      </c>
      <c r="E178" s="96" t="s">
        <v>2965</v>
      </c>
      <c r="G178" s="96" t="s">
        <v>1867</v>
      </c>
      <c r="H178" s="96" t="s">
        <v>2966</v>
      </c>
    </row>
    <row r="179" spans="4:8" x14ac:dyDescent="0.25">
      <c r="D179" t="s">
        <v>1078</v>
      </c>
      <c r="E179" s="96" t="s">
        <v>2967</v>
      </c>
      <c r="G179" s="96" t="s">
        <v>2000</v>
      </c>
      <c r="H179" s="96" t="s">
        <v>2968</v>
      </c>
    </row>
    <row r="180" spans="4:8" x14ac:dyDescent="0.25">
      <c r="D180" t="s">
        <v>1094</v>
      </c>
      <c r="E180" s="96" t="s">
        <v>2969</v>
      </c>
      <c r="G180" s="96" t="s">
        <v>2122</v>
      </c>
      <c r="H180" s="96" t="s">
        <v>2970</v>
      </c>
    </row>
    <row r="181" spans="4:8" x14ac:dyDescent="0.25">
      <c r="D181" t="s">
        <v>1110</v>
      </c>
      <c r="E181" s="96" t="s">
        <v>2971</v>
      </c>
      <c r="G181" s="96" t="s">
        <v>1140</v>
      </c>
      <c r="H181" s="96" t="s">
        <v>2972</v>
      </c>
    </row>
    <row r="182" spans="4:8" x14ac:dyDescent="0.25">
      <c r="D182" t="s">
        <v>1123</v>
      </c>
      <c r="E182" s="96" t="s">
        <v>2973</v>
      </c>
      <c r="G182" s="96" t="s">
        <v>1243</v>
      </c>
      <c r="H182" s="96" t="s">
        <v>2974</v>
      </c>
    </row>
    <row r="183" spans="4:8" x14ac:dyDescent="0.25">
      <c r="D183" t="s">
        <v>1135</v>
      </c>
      <c r="E183" s="96" t="s">
        <v>2975</v>
      </c>
      <c r="G183" s="96" t="s">
        <v>1407</v>
      </c>
      <c r="H183" s="96" t="s">
        <v>2976</v>
      </c>
    </row>
    <row r="184" spans="4:8" x14ac:dyDescent="0.25">
      <c r="D184" t="s">
        <v>1012</v>
      </c>
      <c r="E184" s="96" t="s">
        <v>2977</v>
      </c>
      <c r="G184" s="96" t="s">
        <v>1579</v>
      </c>
      <c r="H184" s="96" t="s">
        <v>2978</v>
      </c>
    </row>
    <row r="185" spans="4:8" x14ac:dyDescent="0.25">
      <c r="D185" t="s">
        <v>1154</v>
      </c>
      <c r="E185" s="96" t="s">
        <v>2979</v>
      </c>
      <c r="G185" s="96" t="s">
        <v>1736</v>
      </c>
      <c r="H185" s="96" t="s">
        <v>2980</v>
      </c>
    </row>
    <row r="186" spans="4:8" x14ac:dyDescent="0.25">
      <c r="D186" t="s">
        <v>989</v>
      </c>
      <c r="E186" s="96" t="s">
        <v>2981</v>
      </c>
      <c r="G186" s="96" t="s">
        <v>1888</v>
      </c>
      <c r="H186" s="96" t="s">
        <v>2982</v>
      </c>
    </row>
    <row r="187" spans="4:8" x14ac:dyDescent="0.25">
      <c r="D187" t="s">
        <v>1013</v>
      </c>
      <c r="E187" s="96" t="s">
        <v>2983</v>
      </c>
      <c r="G187" s="96" t="s">
        <v>1571</v>
      </c>
      <c r="H187" s="96" t="s">
        <v>2984</v>
      </c>
    </row>
    <row r="188" spans="4:8" x14ac:dyDescent="0.25">
      <c r="D188" t="s">
        <v>1037</v>
      </c>
      <c r="E188" s="96" t="s">
        <v>2985</v>
      </c>
      <c r="G188" s="96" t="s">
        <v>2651</v>
      </c>
      <c r="H188" s="96" t="s">
        <v>2986</v>
      </c>
    </row>
    <row r="189" spans="4:8" x14ac:dyDescent="0.25">
      <c r="D189" t="s">
        <v>1079</v>
      </c>
      <c r="E189" s="96" t="s">
        <v>2987</v>
      </c>
      <c r="G189" s="96" t="s">
        <v>2334</v>
      </c>
      <c r="H189" s="96" t="s">
        <v>2988</v>
      </c>
    </row>
    <row r="190" spans="4:8" x14ac:dyDescent="0.25">
      <c r="D190" t="s">
        <v>1095</v>
      </c>
      <c r="E190" s="96" t="s">
        <v>2989</v>
      </c>
      <c r="G190" s="96" t="s">
        <v>1448</v>
      </c>
      <c r="H190" s="96" t="s">
        <v>2990</v>
      </c>
    </row>
    <row r="191" spans="4:8" x14ac:dyDescent="0.25">
      <c r="D191" t="s">
        <v>1111</v>
      </c>
      <c r="E191" s="96" t="s">
        <v>2991</v>
      </c>
      <c r="G191" s="96" t="s">
        <v>1287</v>
      </c>
      <c r="H191" s="96" t="s">
        <v>2992</v>
      </c>
    </row>
    <row r="192" spans="4:8" x14ac:dyDescent="0.25">
      <c r="D192" t="s">
        <v>1124</v>
      </c>
      <c r="E192" s="96" t="s">
        <v>2993</v>
      </c>
      <c r="G192" s="96" t="s">
        <v>1618</v>
      </c>
      <c r="H192" s="96" t="s">
        <v>2994</v>
      </c>
    </row>
    <row r="193" spans="4:8" x14ac:dyDescent="0.25">
      <c r="D193" t="s">
        <v>1136</v>
      </c>
      <c r="E193" s="96" t="s">
        <v>2995</v>
      </c>
      <c r="G193" s="96" t="s">
        <v>1771</v>
      </c>
      <c r="H193" s="96" t="s">
        <v>2996</v>
      </c>
    </row>
    <row r="194" spans="4:8" x14ac:dyDescent="0.25">
      <c r="D194" t="s">
        <v>1145</v>
      </c>
      <c r="E194" s="96" t="s">
        <v>2997</v>
      </c>
      <c r="G194" s="96" t="s">
        <v>1919</v>
      </c>
      <c r="H194" s="96" t="s">
        <v>2998</v>
      </c>
    </row>
    <row r="195" spans="4:8" x14ac:dyDescent="0.25">
      <c r="D195" t="s">
        <v>1061</v>
      </c>
      <c r="E195" s="96" t="s">
        <v>2999</v>
      </c>
      <c r="G195" s="96" t="s">
        <v>2047</v>
      </c>
      <c r="H195" s="96" t="s">
        <v>3000</v>
      </c>
    </row>
    <row r="196" spans="4:8" x14ac:dyDescent="0.25">
      <c r="D196" t="s">
        <v>1159</v>
      </c>
      <c r="E196" s="96" t="s">
        <v>3001</v>
      </c>
      <c r="G196" s="96" t="s">
        <v>2161</v>
      </c>
      <c r="H196" s="96" t="s">
        <v>3002</v>
      </c>
    </row>
    <row r="197" spans="4:8" x14ac:dyDescent="0.25">
      <c r="D197" t="s">
        <v>990</v>
      </c>
      <c r="E197" s="96" t="s">
        <v>3003</v>
      </c>
      <c r="G197" s="96" t="s">
        <v>2257</v>
      </c>
      <c r="H197" s="96" t="s">
        <v>3004</v>
      </c>
    </row>
    <row r="198" spans="4:8" x14ac:dyDescent="0.25">
      <c r="D198" t="s">
        <v>1014</v>
      </c>
      <c r="E198" s="96" t="s">
        <v>3005</v>
      </c>
      <c r="G198" s="96" t="s">
        <v>2163</v>
      </c>
      <c r="H198" s="96" t="s">
        <v>3006</v>
      </c>
    </row>
    <row r="199" spans="4:8" x14ac:dyDescent="0.25">
      <c r="D199" t="s">
        <v>1038</v>
      </c>
      <c r="E199" s="96" t="s">
        <v>3007</v>
      </c>
      <c r="G199" s="96" t="s">
        <v>1291</v>
      </c>
      <c r="H199" s="96" t="s">
        <v>3008</v>
      </c>
    </row>
    <row r="200" spans="4:8" x14ac:dyDescent="0.25">
      <c r="D200" t="s">
        <v>1125</v>
      </c>
      <c r="E200" s="96" t="s">
        <v>3009</v>
      </c>
      <c r="G200" s="96" t="s">
        <v>1452</v>
      </c>
      <c r="H200" s="96" t="s">
        <v>3010</v>
      </c>
    </row>
    <row r="201" spans="4:8" x14ac:dyDescent="0.25">
      <c r="D201" t="s">
        <v>991</v>
      </c>
      <c r="E201" s="96" t="s">
        <v>3011</v>
      </c>
      <c r="G201" s="96" t="s">
        <v>1099</v>
      </c>
      <c r="H201" s="96" t="s">
        <v>3012</v>
      </c>
    </row>
    <row r="202" spans="4:8" x14ac:dyDescent="0.25">
      <c r="D202" t="s">
        <v>1015</v>
      </c>
      <c r="E202" s="96" t="s">
        <v>3013</v>
      </c>
      <c r="G202" s="96" t="s">
        <v>1775</v>
      </c>
      <c r="H202" s="96" t="s">
        <v>3014</v>
      </c>
    </row>
    <row r="203" spans="4:8" x14ac:dyDescent="0.25">
      <c r="D203" t="s">
        <v>1039</v>
      </c>
      <c r="E203" s="96" t="s">
        <v>3015</v>
      </c>
      <c r="G203" s="96" t="s">
        <v>1923</v>
      </c>
      <c r="H203" s="96" t="s">
        <v>3016</v>
      </c>
    </row>
    <row r="204" spans="4:8" x14ac:dyDescent="0.25">
      <c r="D204" t="s">
        <v>1062</v>
      </c>
      <c r="E204" s="96" t="s">
        <v>3017</v>
      </c>
      <c r="G204" s="96" t="s">
        <v>2051</v>
      </c>
      <c r="H204" s="96" t="s">
        <v>3018</v>
      </c>
    </row>
    <row r="205" spans="4:8" x14ac:dyDescent="0.25">
      <c r="D205" t="s">
        <v>1080</v>
      </c>
      <c r="E205" s="96" t="s">
        <v>3019</v>
      </c>
      <c r="G205" s="96" t="s">
        <v>2260</v>
      </c>
      <c r="H205" s="96" t="s">
        <v>3020</v>
      </c>
    </row>
    <row r="206" spans="4:8" x14ac:dyDescent="0.25">
      <c r="D206" t="s">
        <v>1096</v>
      </c>
      <c r="E206" s="96" t="s">
        <v>3021</v>
      </c>
      <c r="G206" s="96" t="s">
        <v>2343</v>
      </c>
      <c r="H206" s="96" t="s">
        <v>3022</v>
      </c>
    </row>
    <row r="207" spans="4:8" x14ac:dyDescent="0.25">
      <c r="D207" t="s">
        <v>1112</v>
      </c>
      <c r="E207" s="96" t="s">
        <v>3023</v>
      </c>
      <c r="G207" s="96" t="s">
        <v>2415</v>
      </c>
      <c r="H207" s="96" t="s">
        <v>3024</v>
      </c>
    </row>
    <row r="208" spans="4:8" x14ac:dyDescent="0.25">
      <c r="D208" t="s">
        <v>1137</v>
      </c>
      <c r="E208" s="96" t="s">
        <v>3025</v>
      </c>
      <c r="G208" s="96" t="s">
        <v>2180</v>
      </c>
      <c r="H208" s="96" t="s">
        <v>3026</v>
      </c>
    </row>
    <row r="209" spans="4:8" x14ac:dyDescent="0.25">
      <c r="D209" t="s">
        <v>1146</v>
      </c>
      <c r="E209" s="96" t="s">
        <v>3027</v>
      </c>
      <c r="G209" s="96" t="s">
        <v>1316</v>
      </c>
      <c r="H209" s="96" t="s">
        <v>3028</v>
      </c>
    </row>
    <row r="210" spans="4:8" x14ac:dyDescent="0.25">
      <c r="D210" t="s">
        <v>1081</v>
      </c>
      <c r="E210" s="96" t="s">
        <v>3029</v>
      </c>
      <c r="G210" s="96" t="s">
        <v>1480</v>
      </c>
      <c r="H210" s="96" t="s">
        <v>3030</v>
      </c>
    </row>
    <row r="211" spans="4:8" x14ac:dyDescent="0.25">
      <c r="D211" t="s">
        <v>992</v>
      </c>
      <c r="E211" s="96" t="s">
        <v>3031</v>
      </c>
      <c r="G211" s="96" t="s">
        <v>1646</v>
      </c>
      <c r="H211" s="96" t="s">
        <v>3032</v>
      </c>
    </row>
    <row r="212" spans="4:8" x14ac:dyDescent="0.25">
      <c r="D212" t="s">
        <v>1040</v>
      </c>
      <c r="E212" s="96" t="s">
        <v>3033</v>
      </c>
      <c r="G212" s="96" t="s">
        <v>1804</v>
      </c>
      <c r="H212" s="96" t="s">
        <v>3034</v>
      </c>
    </row>
    <row r="213" spans="4:8" x14ac:dyDescent="0.25">
      <c r="D213" t="s">
        <v>1063</v>
      </c>
      <c r="E213" s="96" t="s">
        <v>3035</v>
      </c>
      <c r="G213" s="96" t="s">
        <v>1941</v>
      </c>
      <c r="H213" s="96" t="s">
        <v>3036</v>
      </c>
    </row>
    <row r="214" spans="4:8" x14ac:dyDescent="0.25">
      <c r="D214" t="s">
        <v>1113</v>
      </c>
      <c r="E214" s="96" t="s">
        <v>3037</v>
      </c>
      <c r="G214" s="96" t="s">
        <v>2070</v>
      </c>
      <c r="H214" s="96" t="s">
        <v>3038</v>
      </c>
    </row>
    <row r="215" spans="4:8" x14ac:dyDescent="0.25">
      <c r="D215" t="s">
        <v>1126</v>
      </c>
      <c r="E215" s="96" t="s">
        <v>3039</v>
      </c>
      <c r="G215" s="96" t="s">
        <v>2277</v>
      </c>
      <c r="H215" s="96" t="s">
        <v>3040</v>
      </c>
    </row>
    <row r="216" spans="4:8" x14ac:dyDescent="0.25">
      <c r="D216" t="s">
        <v>1016</v>
      </c>
      <c r="E216" s="96" t="s">
        <v>3041</v>
      </c>
      <c r="G216" s="96" t="s">
        <v>2355</v>
      </c>
      <c r="H216" s="96" t="s">
        <v>3042</v>
      </c>
    </row>
    <row r="217" spans="4:8" x14ac:dyDescent="0.25">
      <c r="D217" t="s">
        <v>1097</v>
      </c>
      <c r="E217" s="96" t="s">
        <v>3043</v>
      </c>
      <c r="G217" s="96" t="s">
        <v>2425</v>
      </c>
      <c r="H217" s="96" t="s">
        <v>3044</v>
      </c>
    </row>
    <row r="218" spans="4:8" x14ac:dyDescent="0.25">
      <c r="D218" t="s">
        <v>1041</v>
      </c>
      <c r="E218" s="96" t="s">
        <v>3045</v>
      </c>
      <c r="G218" s="96" t="s">
        <v>2473</v>
      </c>
      <c r="H218" s="96" t="s">
        <v>3046</v>
      </c>
    </row>
    <row r="219" spans="4:8" x14ac:dyDescent="0.25">
      <c r="D219" t="s">
        <v>993</v>
      </c>
      <c r="E219" s="96" t="s">
        <v>3047</v>
      </c>
      <c r="G219" s="96" t="s">
        <v>2283</v>
      </c>
      <c r="H219" s="96" t="s">
        <v>3048</v>
      </c>
    </row>
    <row r="220" spans="4:8" x14ac:dyDescent="0.25">
      <c r="D220" t="s">
        <v>1017</v>
      </c>
      <c r="E220" s="96" t="s">
        <v>3049</v>
      </c>
      <c r="G220" s="96" t="s">
        <v>1329</v>
      </c>
      <c r="H220" s="96" t="s">
        <v>3050</v>
      </c>
    </row>
    <row r="221" spans="4:8" x14ac:dyDescent="0.25">
      <c r="D221" t="s">
        <v>1042</v>
      </c>
      <c r="E221" s="96" t="s">
        <v>3051</v>
      </c>
      <c r="G221" s="96" t="s">
        <v>1495</v>
      </c>
      <c r="H221" s="96" t="s">
        <v>3052</v>
      </c>
    </row>
    <row r="222" spans="4:8" x14ac:dyDescent="0.25">
      <c r="D222" t="s">
        <v>994</v>
      </c>
      <c r="E222" s="96" t="s">
        <v>3053</v>
      </c>
      <c r="G222" s="96" t="s">
        <v>1660</v>
      </c>
      <c r="H222" s="96" t="s">
        <v>3054</v>
      </c>
    </row>
    <row r="223" spans="4:8" x14ac:dyDescent="0.25">
      <c r="D223" t="s">
        <v>1018</v>
      </c>
      <c r="E223" s="96" t="s">
        <v>3055</v>
      </c>
      <c r="G223" s="96" t="s">
        <v>1814</v>
      </c>
      <c r="H223" s="96" t="s">
        <v>3056</v>
      </c>
    </row>
    <row r="224" spans="4:8" x14ac:dyDescent="0.25">
      <c r="D224" t="s">
        <v>1043</v>
      </c>
      <c r="E224" s="96" t="s">
        <v>3057</v>
      </c>
      <c r="G224" s="96" t="s">
        <v>1953</v>
      </c>
      <c r="H224" s="96" t="s">
        <v>3058</v>
      </c>
    </row>
    <row r="225" spans="4:8" x14ac:dyDescent="0.25">
      <c r="D225" t="s">
        <v>995</v>
      </c>
      <c r="E225" s="96" t="s">
        <v>3059</v>
      </c>
      <c r="G225" s="96" t="s">
        <v>2079</v>
      </c>
      <c r="H225" s="96" t="s">
        <v>3060</v>
      </c>
    </row>
    <row r="226" spans="4:8" x14ac:dyDescent="0.25">
      <c r="D226" t="s">
        <v>1019</v>
      </c>
      <c r="E226" s="96" t="s">
        <v>3061</v>
      </c>
      <c r="G226" s="96" t="s">
        <v>2186</v>
      </c>
      <c r="H226" s="96" t="s">
        <v>3062</v>
      </c>
    </row>
    <row r="227" spans="4:8" x14ac:dyDescent="0.25">
      <c r="D227" t="s">
        <v>1082</v>
      </c>
      <c r="E227" s="96" t="s">
        <v>3063</v>
      </c>
      <c r="G227" s="96" t="s">
        <v>2359</v>
      </c>
      <c r="H227" s="96" t="s">
        <v>3064</v>
      </c>
    </row>
    <row r="228" spans="4:8" x14ac:dyDescent="0.25">
      <c r="D228" t="s">
        <v>996</v>
      </c>
      <c r="E228" s="96" t="s">
        <v>3065</v>
      </c>
      <c r="G228" s="96" t="s">
        <v>2426</v>
      </c>
      <c r="H228" s="96" t="s">
        <v>3066</v>
      </c>
    </row>
    <row r="229" spans="4:8" x14ac:dyDescent="0.25">
      <c r="D229" t="s">
        <v>1020</v>
      </c>
      <c r="E229" s="96" t="s">
        <v>3067</v>
      </c>
      <c r="G229" s="96" t="s">
        <v>2476</v>
      </c>
      <c r="H229" s="96" t="s">
        <v>3068</v>
      </c>
    </row>
    <row r="230" spans="4:8" x14ac:dyDescent="0.25">
      <c r="D230" t="s">
        <v>1044</v>
      </c>
      <c r="E230" s="96" t="s">
        <v>3069</v>
      </c>
      <c r="G230" s="96" t="s">
        <v>2515</v>
      </c>
      <c r="H230" s="96" t="s">
        <v>3070</v>
      </c>
    </row>
    <row r="231" spans="4:8" x14ac:dyDescent="0.25">
      <c r="D231" t="s">
        <v>1064</v>
      </c>
      <c r="E231" s="96" t="s">
        <v>3071</v>
      </c>
      <c r="G231" s="96" t="s">
        <v>1150</v>
      </c>
      <c r="H231" s="96" t="s">
        <v>3072</v>
      </c>
    </row>
    <row r="232" spans="4:8" x14ac:dyDescent="0.25">
      <c r="D232" t="s">
        <v>1114</v>
      </c>
      <c r="E232" s="96" t="s">
        <v>3073</v>
      </c>
      <c r="G232" s="96" t="s">
        <v>1330</v>
      </c>
      <c r="H232" s="96" t="s">
        <v>3074</v>
      </c>
    </row>
    <row r="233" spans="4:8" x14ac:dyDescent="0.25">
      <c r="D233" t="s">
        <v>1127</v>
      </c>
      <c r="E233" s="96" t="s">
        <v>3075</v>
      </c>
      <c r="G233" s="96" t="s">
        <v>1496</v>
      </c>
      <c r="H233" s="96" t="s">
        <v>3076</v>
      </c>
    </row>
    <row r="234" spans="4:8" x14ac:dyDescent="0.25">
      <c r="D234" t="s">
        <v>1098</v>
      </c>
      <c r="E234" s="96" t="s">
        <v>3077</v>
      </c>
      <c r="G234" s="96" t="s">
        <v>1036</v>
      </c>
      <c r="H234" s="96" t="s">
        <v>3078</v>
      </c>
    </row>
    <row r="235" spans="4:8" x14ac:dyDescent="0.25">
      <c r="D235" t="s">
        <v>1138</v>
      </c>
      <c r="E235" s="96" t="s">
        <v>3079</v>
      </c>
      <c r="G235" s="96" t="s">
        <v>1815</v>
      </c>
      <c r="H235" s="96" t="s">
        <v>3080</v>
      </c>
    </row>
    <row r="236" spans="4:8" x14ac:dyDescent="0.25">
      <c r="D236" t="s">
        <v>997</v>
      </c>
      <c r="E236" s="96" t="s">
        <v>3081</v>
      </c>
      <c r="G236" s="96" t="s">
        <v>1623</v>
      </c>
      <c r="H236" s="96" t="s">
        <v>3082</v>
      </c>
    </row>
    <row r="237" spans="4:8" x14ac:dyDescent="0.25">
      <c r="D237" t="s">
        <v>1021</v>
      </c>
      <c r="E237" s="96" t="s">
        <v>3083</v>
      </c>
      <c r="G237" s="96" t="s">
        <v>2080</v>
      </c>
      <c r="H237" s="96" t="s">
        <v>3084</v>
      </c>
    </row>
    <row r="238" spans="4:8" x14ac:dyDescent="0.25">
      <c r="D238" t="s">
        <v>1045</v>
      </c>
      <c r="E238" s="96" t="s">
        <v>3085</v>
      </c>
      <c r="G238" s="96" t="s">
        <v>2284</v>
      </c>
      <c r="H238" s="96" t="s">
        <v>3086</v>
      </c>
    </row>
    <row r="239" spans="4:8" x14ac:dyDescent="0.25">
      <c r="D239" t="s">
        <v>1065</v>
      </c>
      <c r="E239" s="96" t="s">
        <v>3087</v>
      </c>
      <c r="G239" s="96" t="s">
        <v>957</v>
      </c>
      <c r="H239" s="96" t="s">
        <v>3088</v>
      </c>
    </row>
    <row r="240" spans="4:8" x14ac:dyDescent="0.25">
      <c r="D240" t="s">
        <v>1083</v>
      </c>
      <c r="E240" s="96" t="s">
        <v>3089</v>
      </c>
      <c r="G240" s="96" t="s">
        <v>1027</v>
      </c>
      <c r="H240" s="96" t="s">
        <v>3090</v>
      </c>
    </row>
    <row r="241" spans="4:8" x14ac:dyDescent="0.25">
      <c r="D241" t="s">
        <v>1099</v>
      </c>
      <c r="E241" s="96" t="s">
        <v>3091</v>
      </c>
      <c r="G241" s="96" t="s">
        <v>1525</v>
      </c>
      <c r="H241" s="96" t="s">
        <v>3092</v>
      </c>
    </row>
    <row r="242" spans="4:8" x14ac:dyDescent="0.25">
      <c r="D242" t="s">
        <v>1115</v>
      </c>
      <c r="E242" s="96" t="s">
        <v>3093</v>
      </c>
      <c r="G242" s="96" t="s">
        <v>1687</v>
      </c>
      <c r="H242" s="96" t="s">
        <v>3094</v>
      </c>
    </row>
    <row r="243" spans="4:8" x14ac:dyDescent="0.25">
      <c r="D243" t="s">
        <v>1128</v>
      </c>
      <c r="E243" s="96" t="s">
        <v>3095</v>
      </c>
      <c r="G243" s="96" t="s">
        <v>1838</v>
      </c>
      <c r="H243" s="96" t="s">
        <v>3096</v>
      </c>
    </row>
    <row r="244" spans="4:8" x14ac:dyDescent="0.25">
      <c r="D244" t="s">
        <v>1147</v>
      </c>
      <c r="E244" s="96" t="s">
        <v>3097</v>
      </c>
      <c r="G244" s="96" t="s">
        <v>1424</v>
      </c>
      <c r="H244" s="96" t="s">
        <v>3098</v>
      </c>
    </row>
    <row r="245" spans="4:8" x14ac:dyDescent="0.25">
      <c r="D245" t="s">
        <v>1155</v>
      </c>
      <c r="E245" s="96" t="s">
        <v>3099</v>
      </c>
      <c r="G245" s="96" t="s">
        <v>2098</v>
      </c>
      <c r="H245" s="96" t="s">
        <v>3100</v>
      </c>
    </row>
    <row r="246" spans="4:8" x14ac:dyDescent="0.25">
      <c r="D246" t="s">
        <v>1160</v>
      </c>
      <c r="E246" s="96" t="s">
        <v>3101</v>
      </c>
      <c r="G246" s="96" t="s">
        <v>2202</v>
      </c>
      <c r="H246" s="96" t="s">
        <v>3102</v>
      </c>
    </row>
    <row r="247" spans="4:8" x14ac:dyDescent="0.25">
      <c r="D247" t="s">
        <v>1164</v>
      </c>
      <c r="E247" s="96" t="s">
        <v>3103</v>
      </c>
      <c r="G247" s="96" t="s">
        <v>2294</v>
      </c>
      <c r="H247" s="96" t="s">
        <v>3104</v>
      </c>
    </row>
    <row r="248" spans="4:8" x14ac:dyDescent="0.25">
      <c r="D248" t="s">
        <v>1100</v>
      </c>
      <c r="E248" s="96" t="s">
        <v>3105</v>
      </c>
      <c r="G248" s="96" t="s">
        <v>2370</v>
      </c>
      <c r="H248" s="96" t="s">
        <v>3106</v>
      </c>
    </row>
    <row r="249" spans="4:8" x14ac:dyDescent="0.25">
      <c r="D249" t="s">
        <v>998</v>
      </c>
      <c r="E249" s="96" t="s">
        <v>3107</v>
      </c>
      <c r="G249" s="96" t="s">
        <v>2435</v>
      </c>
      <c r="H249" s="96" t="s">
        <v>3108</v>
      </c>
    </row>
    <row r="250" spans="4:8" x14ac:dyDescent="0.25">
      <c r="D250" t="s">
        <v>1022</v>
      </c>
      <c r="E250" s="96" t="s">
        <v>3109</v>
      </c>
      <c r="G250" s="96" t="s">
        <v>2276</v>
      </c>
      <c r="H250" s="96" t="s">
        <v>3110</v>
      </c>
    </row>
    <row r="251" spans="4:8" x14ac:dyDescent="0.25">
      <c r="D251" t="s">
        <v>1046</v>
      </c>
      <c r="E251" s="96" t="s">
        <v>3111</v>
      </c>
      <c r="G251" s="96" t="s">
        <v>982</v>
      </c>
      <c r="H251" s="96" t="s">
        <v>3112</v>
      </c>
    </row>
    <row r="252" spans="4:8" x14ac:dyDescent="0.25">
      <c r="D252" t="s">
        <v>1066</v>
      </c>
      <c r="E252" s="96" t="s">
        <v>3113</v>
      </c>
      <c r="G252" s="96" t="s">
        <v>1189</v>
      </c>
      <c r="H252" s="96" t="s">
        <v>3114</v>
      </c>
    </row>
    <row r="253" spans="4:8" x14ac:dyDescent="0.25">
      <c r="D253" t="s">
        <v>1084</v>
      </c>
      <c r="E253" s="96" t="s">
        <v>3115</v>
      </c>
      <c r="G253" s="96" t="s">
        <v>1524</v>
      </c>
      <c r="H253" s="96" t="s">
        <v>3116</v>
      </c>
    </row>
    <row r="254" spans="4:8" x14ac:dyDescent="0.25">
      <c r="D254" t="s">
        <v>1116</v>
      </c>
      <c r="E254" s="96" t="s">
        <v>3117</v>
      </c>
      <c r="G254" s="96" t="s">
        <v>1686</v>
      </c>
      <c r="H254" s="96" t="s">
        <v>3118</v>
      </c>
    </row>
    <row r="255" spans="4:8" x14ac:dyDescent="0.25">
      <c r="D255" t="s">
        <v>1129</v>
      </c>
      <c r="E255" s="96" t="s">
        <v>3119</v>
      </c>
      <c r="G255" s="96" t="s">
        <v>1031</v>
      </c>
      <c r="H255" s="96" t="s">
        <v>3120</v>
      </c>
    </row>
    <row r="256" spans="4:8" x14ac:dyDescent="0.25">
      <c r="D256" t="s">
        <v>1139</v>
      </c>
      <c r="E256" s="96" t="s">
        <v>3121</v>
      </c>
      <c r="G256" s="96" t="s">
        <v>1370</v>
      </c>
      <c r="H256" s="96" t="s">
        <v>3122</v>
      </c>
    </row>
    <row r="257" spans="4:8" x14ac:dyDescent="0.25">
      <c r="D257" t="s">
        <v>1148</v>
      </c>
      <c r="E257" s="96" t="s">
        <v>3123</v>
      </c>
      <c r="G257" s="96" t="s">
        <v>1542</v>
      </c>
      <c r="H257" s="96" t="s">
        <v>3124</v>
      </c>
    </row>
    <row r="258" spans="4:8" x14ac:dyDescent="0.25">
      <c r="D258" t="s">
        <v>1047</v>
      </c>
      <c r="E258" s="96" t="s">
        <v>3125</v>
      </c>
      <c r="G258" s="96" t="s">
        <v>1702</v>
      </c>
      <c r="H258" s="96" t="s">
        <v>3126</v>
      </c>
    </row>
    <row r="259" spans="4:8" x14ac:dyDescent="0.25">
      <c r="D259" t="s">
        <v>999</v>
      </c>
      <c r="E259" s="96" t="s">
        <v>3127</v>
      </c>
      <c r="G259" s="96" t="s">
        <v>1853</v>
      </c>
      <c r="H259" s="96" t="s">
        <v>3128</v>
      </c>
    </row>
    <row r="260" spans="4:8" x14ac:dyDescent="0.25">
      <c r="D260" t="s">
        <v>1023</v>
      </c>
      <c r="E260" s="96" t="s">
        <v>3129</v>
      </c>
      <c r="G260" s="96" t="s">
        <v>1989</v>
      </c>
      <c r="H260" s="96" t="s">
        <v>3130</v>
      </c>
    </row>
    <row r="261" spans="4:8" x14ac:dyDescent="0.25">
      <c r="D261" t="s">
        <v>1067</v>
      </c>
      <c r="E261" s="96" t="s">
        <v>3131</v>
      </c>
      <c r="G261" s="96" t="s">
        <v>2214</v>
      </c>
      <c r="H261" s="96" t="s">
        <v>3132</v>
      </c>
    </row>
    <row r="262" spans="4:8" x14ac:dyDescent="0.25">
      <c r="D262" t="s">
        <v>1024</v>
      </c>
      <c r="E262" s="96" t="s">
        <v>3133</v>
      </c>
      <c r="G262" s="96" t="s">
        <v>2302</v>
      </c>
      <c r="H262" s="96" t="s">
        <v>3134</v>
      </c>
    </row>
    <row r="263" spans="4:8" x14ac:dyDescent="0.25">
      <c r="D263" t="s">
        <v>1000</v>
      </c>
      <c r="E263" s="96" t="s">
        <v>3135</v>
      </c>
      <c r="G263" s="96" t="s">
        <v>2377</v>
      </c>
      <c r="H263" s="96" t="s">
        <v>3136</v>
      </c>
    </row>
    <row r="264" spans="4:8" x14ac:dyDescent="0.25">
      <c r="D264" t="s">
        <v>1048</v>
      </c>
      <c r="E264" s="96" t="s">
        <v>3137</v>
      </c>
      <c r="G264" s="96" t="s">
        <v>1131</v>
      </c>
      <c r="H264" s="96" t="s">
        <v>3138</v>
      </c>
    </row>
    <row r="265" spans="4:8" x14ac:dyDescent="0.25">
      <c r="D265" t="s">
        <v>1025</v>
      </c>
      <c r="E265" s="96" t="s">
        <v>3139</v>
      </c>
      <c r="G265" s="96" t="s">
        <v>2488</v>
      </c>
      <c r="H265" s="96" t="s">
        <v>3140</v>
      </c>
    </row>
    <row r="266" spans="4:8" x14ac:dyDescent="0.25">
      <c r="D266" t="s">
        <v>1001</v>
      </c>
      <c r="E266" s="96" t="s">
        <v>3141</v>
      </c>
      <c r="G266" s="96" t="s">
        <v>2111</v>
      </c>
      <c r="H266" s="96" t="s">
        <v>3142</v>
      </c>
    </row>
    <row r="267" spans="4:8" x14ac:dyDescent="0.25">
      <c r="D267" t="s">
        <v>1049</v>
      </c>
      <c r="E267" s="96" t="s">
        <v>3143</v>
      </c>
      <c r="G267" s="96" t="s">
        <v>1055</v>
      </c>
      <c r="H267" s="96" t="s">
        <v>3144</v>
      </c>
    </row>
    <row r="268" spans="4:8" x14ac:dyDescent="0.25">
      <c r="D268" t="s">
        <v>1068</v>
      </c>
      <c r="E268" s="96" t="s">
        <v>3145</v>
      </c>
      <c r="G268" s="96" t="s">
        <v>1206</v>
      </c>
      <c r="H268" s="96" t="s">
        <v>3146</v>
      </c>
    </row>
    <row r="269" spans="4:8" x14ac:dyDescent="0.25">
      <c r="G269" s="96" t="s">
        <v>1375</v>
      </c>
      <c r="H269" s="96" t="s">
        <v>3147</v>
      </c>
    </row>
    <row r="270" spans="4:8" x14ac:dyDescent="0.25">
      <c r="G270" s="96" t="s">
        <v>1708</v>
      </c>
      <c r="H270" s="96" t="s">
        <v>3148</v>
      </c>
    </row>
    <row r="271" spans="4:8" x14ac:dyDescent="0.25">
      <c r="G271" s="96" t="s">
        <v>1859</v>
      </c>
      <c r="H271" s="96" t="s">
        <v>3149</v>
      </c>
    </row>
    <row r="272" spans="4:8" x14ac:dyDescent="0.25">
      <c r="G272" s="96" t="s">
        <v>1994</v>
      </c>
      <c r="H272" s="96" t="s">
        <v>3150</v>
      </c>
    </row>
    <row r="273" spans="7:8" x14ac:dyDescent="0.25">
      <c r="G273" s="96" t="s">
        <v>1242</v>
      </c>
      <c r="H273" s="96" t="s">
        <v>3151</v>
      </c>
    </row>
    <row r="274" spans="7:8" x14ac:dyDescent="0.25">
      <c r="G274" s="96" t="s">
        <v>2306</v>
      </c>
      <c r="H274" s="96" t="s">
        <v>3152</v>
      </c>
    </row>
    <row r="275" spans="7:8" x14ac:dyDescent="0.25">
      <c r="G275" s="96" t="s">
        <v>2381</v>
      </c>
      <c r="H275" s="96" t="s">
        <v>3153</v>
      </c>
    </row>
    <row r="276" spans="7:8" x14ac:dyDescent="0.25">
      <c r="G276" s="96" t="s">
        <v>2444</v>
      </c>
      <c r="H276" s="96" t="s">
        <v>3154</v>
      </c>
    </row>
    <row r="277" spans="7:8" x14ac:dyDescent="0.25">
      <c r="G277" s="96" t="s">
        <v>1757</v>
      </c>
      <c r="H277" s="96" t="s">
        <v>3155</v>
      </c>
    </row>
    <row r="278" spans="7:8" x14ac:dyDescent="0.25">
      <c r="G278" s="96" t="s">
        <v>2526</v>
      </c>
      <c r="H278" s="96" t="s">
        <v>3156</v>
      </c>
    </row>
    <row r="279" spans="7:8" x14ac:dyDescent="0.25">
      <c r="G279" s="96" t="s">
        <v>2082</v>
      </c>
      <c r="H279" s="96" t="s">
        <v>3157</v>
      </c>
    </row>
    <row r="280" spans="7:8" x14ac:dyDescent="0.25">
      <c r="G280" s="96" t="s">
        <v>2577</v>
      </c>
      <c r="H280" s="96" t="s">
        <v>3158</v>
      </c>
    </row>
    <row r="281" spans="7:8" x14ac:dyDescent="0.25">
      <c r="G281" s="96" t="s">
        <v>2597</v>
      </c>
      <c r="H281" s="96" t="s">
        <v>3159</v>
      </c>
    </row>
    <row r="282" spans="7:8" x14ac:dyDescent="0.25">
      <c r="G282" s="96" t="s">
        <v>2611</v>
      </c>
      <c r="H282" s="96" t="s">
        <v>3160</v>
      </c>
    </row>
    <row r="283" spans="7:8" x14ac:dyDescent="0.25">
      <c r="G283" s="96" t="s">
        <v>2622</v>
      </c>
      <c r="H283" s="96" t="s">
        <v>3161</v>
      </c>
    </row>
    <row r="284" spans="7:8" x14ac:dyDescent="0.25">
      <c r="G284" s="96" t="s">
        <v>2636</v>
      </c>
      <c r="H284" s="96" t="s">
        <v>3162</v>
      </c>
    </row>
    <row r="285" spans="7:8" x14ac:dyDescent="0.25">
      <c r="G285" s="96" t="s">
        <v>1548</v>
      </c>
      <c r="H285" s="96" t="s">
        <v>3163</v>
      </c>
    </row>
    <row r="286" spans="7:8" x14ac:dyDescent="0.25">
      <c r="G286" s="96" t="s">
        <v>1074</v>
      </c>
      <c r="H286" s="96" t="s">
        <v>3164</v>
      </c>
    </row>
    <row r="287" spans="7:8" x14ac:dyDescent="0.25">
      <c r="G287" s="96" t="s">
        <v>1215</v>
      </c>
      <c r="H287" s="96" t="s">
        <v>3165</v>
      </c>
    </row>
    <row r="288" spans="7:8" x14ac:dyDescent="0.25">
      <c r="G288" s="96" t="s">
        <v>1555</v>
      </c>
      <c r="H288" s="96" t="s">
        <v>3166</v>
      </c>
    </row>
    <row r="289" spans="7:8" x14ac:dyDescent="0.25">
      <c r="G289" s="96" t="s">
        <v>1715</v>
      </c>
      <c r="H289" s="96" t="s">
        <v>3167</v>
      </c>
    </row>
    <row r="290" spans="7:8" x14ac:dyDescent="0.25">
      <c r="G290" s="96" t="s">
        <v>1865</v>
      </c>
      <c r="H290" s="96" t="s">
        <v>3168</v>
      </c>
    </row>
    <row r="291" spans="7:8" x14ac:dyDescent="0.25">
      <c r="G291" s="96" t="s">
        <v>1998</v>
      </c>
      <c r="H291" s="96" t="s">
        <v>3169</v>
      </c>
    </row>
    <row r="292" spans="7:8" x14ac:dyDescent="0.25">
      <c r="G292" s="96" t="s">
        <v>2120</v>
      </c>
      <c r="H292" s="96" t="s">
        <v>3170</v>
      </c>
    </row>
    <row r="293" spans="7:8" x14ac:dyDescent="0.25">
      <c r="G293" s="96" t="s">
        <v>2223</v>
      </c>
      <c r="H293" s="96" t="s">
        <v>3171</v>
      </c>
    </row>
    <row r="294" spans="7:8" x14ac:dyDescent="0.25">
      <c r="G294" s="96" t="s">
        <v>1090</v>
      </c>
      <c r="H294" s="96" t="s">
        <v>3172</v>
      </c>
    </row>
    <row r="295" spans="7:8" x14ac:dyDescent="0.25">
      <c r="G295" s="96" t="s">
        <v>1219</v>
      </c>
      <c r="H295" s="96" t="s">
        <v>3173</v>
      </c>
    </row>
    <row r="296" spans="7:8" x14ac:dyDescent="0.25">
      <c r="G296" s="96" t="s">
        <v>1386</v>
      </c>
      <c r="H296" s="96" t="s">
        <v>3174</v>
      </c>
    </row>
    <row r="297" spans="7:8" x14ac:dyDescent="0.25">
      <c r="G297" s="96" t="s">
        <v>1559</v>
      </c>
      <c r="H297" s="96" t="s">
        <v>3175</v>
      </c>
    </row>
    <row r="298" spans="7:8" x14ac:dyDescent="0.25">
      <c r="G298" s="96" t="s">
        <v>1870</v>
      </c>
      <c r="H298" s="96" t="s">
        <v>3176</v>
      </c>
    </row>
    <row r="299" spans="7:8" x14ac:dyDescent="0.25">
      <c r="G299" s="96" t="s">
        <v>2003</v>
      </c>
      <c r="H299" s="96" t="s">
        <v>3177</v>
      </c>
    </row>
    <row r="300" spans="7:8" x14ac:dyDescent="0.25">
      <c r="G300" s="96" t="s">
        <v>2124</v>
      </c>
      <c r="H300" s="96" t="s">
        <v>3178</v>
      </c>
    </row>
    <row r="301" spans="7:8" x14ac:dyDescent="0.25">
      <c r="G301" s="96" t="s">
        <v>2543</v>
      </c>
      <c r="H301" s="96" t="s">
        <v>3179</v>
      </c>
    </row>
    <row r="302" spans="7:8" x14ac:dyDescent="0.25">
      <c r="G302" s="96" t="s">
        <v>1719</v>
      </c>
      <c r="H302" s="96" t="s">
        <v>3180</v>
      </c>
    </row>
    <row r="303" spans="7:8" x14ac:dyDescent="0.25">
      <c r="G303" s="96" t="s">
        <v>2591</v>
      </c>
      <c r="H303" s="96" t="s">
        <v>3181</v>
      </c>
    </row>
    <row r="304" spans="7:8" x14ac:dyDescent="0.25">
      <c r="G304" s="96" t="s">
        <v>2605</v>
      </c>
      <c r="H304" s="96" t="s">
        <v>3182</v>
      </c>
    </row>
    <row r="305" spans="7:8" x14ac:dyDescent="0.25">
      <c r="G305" s="96" t="s">
        <v>2618</v>
      </c>
      <c r="H305" s="96" t="s">
        <v>3183</v>
      </c>
    </row>
    <row r="306" spans="7:8" x14ac:dyDescent="0.25">
      <c r="G306" s="96" t="s">
        <v>2631</v>
      </c>
      <c r="H306" s="96" t="s">
        <v>3184</v>
      </c>
    </row>
    <row r="307" spans="7:8" x14ac:dyDescent="0.25">
      <c r="G307" s="96" t="s">
        <v>2642</v>
      </c>
      <c r="H307" s="96" t="s">
        <v>3185</v>
      </c>
    </row>
    <row r="308" spans="7:8" x14ac:dyDescent="0.25">
      <c r="G308" s="96" t="s">
        <v>2194</v>
      </c>
      <c r="H308" s="96" t="s">
        <v>3186</v>
      </c>
    </row>
    <row r="309" spans="7:8" x14ac:dyDescent="0.25">
      <c r="G309" s="96" t="s">
        <v>1028</v>
      </c>
      <c r="H309" s="96" t="s">
        <v>3187</v>
      </c>
    </row>
    <row r="310" spans="7:8" x14ac:dyDescent="0.25">
      <c r="G310" s="96" t="s">
        <v>1344</v>
      </c>
      <c r="H310" s="96" t="s">
        <v>3188</v>
      </c>
    </row>
    <row r="311" spans="7:8" x14ac:dyDescent="0.25">
      <c r="G311" s="96" t="s">
        <v>1511</v>
      </c>
      <c r="H311" s="96" t="s">
        <v>3189</v>
      </c>
    </row>
    <row r="312" spans="7:8" x14ac:dyDescent="0.25">
      <c r="G312" s="96" t="s">
        <v>1674</v>
      </c>
      <c r="H312" s="96" t="s">
        <v>3190</v>
      </c>
    </row>
    <row r="313" spans="7:8" x14ac:dyDescent="0.25">
      <c r="G313" s="96" t="s">
        <v>1827</v>
      </c>
      <c r="H313" s="96" t="s">
        <v>3191</v>
      </c>
    </row>
    <row r="314" spans="7:8" x14ac:dyDescent="0.25">
      <c r="G314" s="96" t="s">
        <v>1965</v>
      </c>
      <c r="H314" s="96" t="s">
        <v>3192</v>
      </c>
    </row>
    <row r="315" spans="7:8" x14ac:dyDescent="0.25">
      <c r="G315" s="96" t="s">
        <v>2090</v>
      </c>
      <c r="H315" s="96" t="s">
        <v>3193</v>
      </c>
    </row>
    <row r="316" spans="7:8" x14ac:dyDescent="0.25">
      <c r="G316" s="96" t="s">
        <v>1517</v>
      </c>
      <c r="H316" s="96" t="s">
        <v>3194</v>
      </c>
    </row>
    <row r="317" spans="7:8" x14ac:dyDescent="0.25">
      <c r="G317" s="96" t="s">
        <v>1182</v>
      </c>
      <c r="H317" s="96" t="s">
        <v>3195</v>
      </c>
    </row>
    <row r="318" spans="7:8" x14ac:dyDescent="0.25">
      <c r="G318" s="96" t="s">
        <v>1350</v>
      </c>
      <c r="H318" s="96" t="s">
        <v>3196</v>
      </c>
    </row>
    <row r="319" spans="7:8" x14ac:dyDescent="0.25">
      <c r="G319" s="96" t="s">
        <v>1680</v>
      </c>
      <c r="H319" s="96" t="s">
        <v>3197</v>
      </c>
    </row>
    <row r="320" spans="7:8" x14ac:dyDescent="0.25">
      <c r="G320" s="96" t="s">
        <v>1406</v>
      </c>
      <c r="H320" s="96" t="s">
        <v>3198</v>
      </c>
    </row>
    <row r="321" spans="7:8" x14ac:dyDescent="0.25">
      <c r="G321" s="96" t="s">
        <v>1970</v>
      </c>
      <c r="H321" s="96" t="s">
        <v>3199</v>
      </c>
    </row>
    <row r="322" spans="7:8" x14ac:dyDescent="0.25">
      <c r="G322" s="96" t="s">
        <v>2094</v>
      </c>
      <c r="H322" s="96" t="s">
        <v>3200</v>
      </c>
    </row>
    <row r="323" spans="7:8" x14ac:dyDescent="0.25">
      <c r="G323" s="96" t="s">
        <v>2199</v>
      </c>
      <c r="H323" s="96" t="s">
        <v>3201</v>
      </c>
    </row>
    <row r="324" spans="7:8" x14ac:dyDescent="0.25">
      <c r="G324" s="96" t="s">
        <v>2167</v>
      </c>
      <c r="H324" s="96" t="s">
        <v>3202</v>
      </c>
    </row>
    <row r="325" spans="7:8" x14ac:dyDescent="0.25">
      <c r="G325" s="96" t="s">
        <v>2366</v>
      </c>
      <c r="H325" s="96" t="s">
        <v>3203</v>
      </c>
    </row>
    <row r="326" spans="7:8" x14ac:dyDescent="0.25">
      <c r="G326" s="96" t="s">
        <v>2431</v>
      </c>
      <c r="H326" s="96" t="s">
        <v>3204</v>
      </c>
    </row>
    <row r="327" spans="7:8" x14ac:dyDescent="0.25">
      <c r="G327" s="96" t="s">
        <v>2481</v>
      </c>
      <c r="H327" s="96" t="s">
        <v>3205</v>
      </c>
    </row>
    <row r="328" spans="7:8" x14ac:dyDescent="0.25">
      <c r="G328" s="96" t="s">
        <v>2518</v>
      </c>
      <c r="H328" s="96" t="s">
        <v>3206</v>
      </c>
    </row>
    <row r="329" spans="7:8" x14ac:dyDescent="0.25">
      <c r="G329" s="96" t="s">
        <v>2545</v>
      </c>
      <c r="H329" s="96" t="s">
        <v>3207</v>
      </c>
    </row>
    <row r="330" spans="7:8" x14ac:dyDescent="0.25">
      <c r="G330" s="96" t="s">
        <v>2570</v>
      </c>
      <c r="H330" s="96" t="s">
        <v>3208</v>
      </c>
    </row>
    <row r="331" spans="7:8" x14ac:dyDescent="0.25">
      <c r="G331" s="96" t="s">
        <v>2593</v>
      </c>
      <c r="H331" s="96" t="s">
        <v>3209</v>
      </c>
    </row>
    <row r="332" spans="7:8" x14ac:dyDescent="0.25">
      <c r="G332" s="96" t="s">
        <v>2607</v>
      </c>
      <c r="H332" s="96" t="s">
        <v>3210</v>
      </c>
    </row>
    <row r="333" spans="7:8" x14ac:dyDescent="0.25">
      <c r="G333" s="96" t="s">
        <v>2001</v>
      </c>
      <c r="H333" s="96" t="s">
        <v>3211</v>
      </c>
    </row>
    <row r="334" spans="7:8" x14ac:dyDescent="0.25">
      <c r="G334" s="96" t="s">
        <v>1087</v>
      </c>
      <c r="H334" s="96" t="s">
        <v>3212</v>
      </c>
    </row>
    <row r="335" spans="7:8" x14ac:dyDescent="0.25">
      <c r="G335" s="96" t="s">
        <v>1557</v>
      </c>
      <c r="H335" s="96" t="s">
        <v>3213</v>
      </c>
    </row>
    <row r="336" spans="7:8" x14ac:dyDescent="0.25">
      <c r="G336" s="96" t="s">
        <v>1718</v>
      </c>
      <c r="H336" s="96" t="s">
        <v>3214</v>
      </c>
    </row>
    <row r="337" spans="7:8" x14ac:dyDescent="0.25">
      <c r="G337" s="96" t="s">
        <v>1868</v>
      </c>
      <c r="H337" s="96" t="s">
        <v>3215</v>
      </c>
    </row>
    <row r="338" spans="7:8" x14ac:dyDescent="0.25">
      <c r="G338" s="96" t="s">
        <v>1217</v>
      </c>
      <c r="H338" s="96" t="s">
        <v>3216</v>
      </c>
    </row>
    <row r="339" spans="7:8" x14ac:dyDescent="0.25">
      <c r="G339" s="96" t="s">
        <v>1071</v>
      </c>
      <c r="H339" s="96" t="s">
        <v>3217</v>
      </c>
    </row>
    <row r="340" spans="7:8" x14ac:dyDescent="0.25">
      <c r="G340" s="96" t="s">
        <v>1205</v>
      </c>
      <c r="H340" s="96" t="s">
        <v>3218</v>
      </c>
    </row>
    <row r="341" spans="7:8" x14ac:dyDescent="0.25">
      <c r="G341" s="96" t="s">
        <v>1547</v>
      </c>
      <c r="H341" s="96" t="s">
        <v>3219</v>
      </c>
    </row>
    <row r="342" spans="7:8" x14ac:dyDescent="0.25">
      <c r="G342" s="96" t="s">
        <v>1707</v>
      </c>
      <c r="H342" s="96" t="s">
        <v>3220</v>
      </c>
    </row>
    <row r="343" spans="7:8" x14ac:dyDescent="0.25">
      <c r="G343" s="96" t="s">
        <v>1858</v>
      </c>
      <c r="H343" s="96" t="s">
        <v>3221</v>
      </c>
    </row>
    <row r="344" spans="7:8" x14ac:dyDescent="0.25">
      <c r="G344" s="96" t="s">
        <v>1993</v>
      </c>
      <c r="H344" s="96" t="s">
        <v>3222</v>
      </c>
    </row>
    <row r="345" spans="7:8" x14ac:dyDescent="0.25">
      <c r="G345" s="96" t="s">
        <v>2217</v>
      </c>
      <c r="H345" s="96" t="s">
        <v>3223</v>
      </c>
    </row>
    <row r="346" spans="7:8" x14ac:dyDescent="0.25">
      <c r="G346" s="96" t="s">
        <v>2113</v>
      </c>
      <c r="H346" s="96" t="s">
        <v>3224</v>
      </c>
    </row>
    <row r="347" spans="7:8" x14ac:dyDescent="0.25">
      <c r="G347" s="96" t="s">
        <v>1229</v>
      </c>
      <c r="H347" s="96" t="s">
        <v>3225</v>
      </c>
    </row>
    <row r="348" spans="7:8" x14ac:dyDescent="0.25">
      <c r="G348" s="96" t="s">
        <v>1567</v>
      </c>
      <c r="H348" s="96" t="s">
        <v>3226</v>
      </c>
    </row>
    <row r="349" spans="7:8" x14ac:dyDescent="0.25">
      <c r="G349" s="96" t="s">
        <v>1728</v>
      </c>
      <c r="H349" s="96" t="s">
        <v>3227</v>
      </c>
    </row>
    <row r="350" spans="7:8" x14ac:dyDescent="0.25">
      <c r="G350" s="96" t="s">
        <v>1878</v>
      </c>
      <c r="H350" s="96" t="s">
        <v>3228</v>
      </c>
    </row>
    <row r="351" spans="7:8" x14ac:dyDescent="0.25">
      <c r="G351" s="96" t="s">
        <v>2009</v>
      </c>
      <c r="H351" s="96" t="s">
        <v>3229</v>
      </c>
    </row>
    <row r="352" spans="7:8" x14ac:dyDescent="0.25">
      <c r="G352" s="96" t="s">
        <v>2129</v>
      </c>
      <c r="H352" s="96" t="s">
        <v>3230</v>
      </c>
    </row>
    <row r="353" spans="7:8" x14ac:dyDescent="0.25">
      <c r="G353" s="96" t="s">
        <v>2230</v>
      </c>
      <c r="H353" s="96" t="s">
        <v>3231</v>
      </c>
    </row>
    <row r="354" spans="7:8" x14ac:dyDescent="0.25">
      <c r="G354" s="96" t="s">
        <v>2313</v>
      </c>
      <c r="H354" s="96" t="s">
        <v>3232</v>
      </c>
    </row>
    <row r="355" spans="7:8" x14ac:dyDescent="0.25">
      <c r="G355" s="96" t="s">
        <v>2386</v>
      </c>
      <c r="H355" s="96" t="s">
        <v>3233</v>
      </c>
    </row>
    <row r="356" spans="7:8" x14ac:dyDescent="0.25">
      <c r="G356" s="96" t="s">
        <v>1724</v>
      </c>
      <c r="H356" s="96" t="s">
        <v>3234</v>
      </c>
    </row>
    <row r="357" spans="7:8" x14ac:dyDescent="0.25">
      <c r="G357" s="96" t="s">
        <v>2492</v>
      </c>
      <c r="H357" s="96" t="s">
        <v>3235</v>
      </c>
    </row>
    <row r="358" spans="7:8" x14ac:dyDescent="0.25">
      <c r="G358" s="96" t="s">
        <v>2125</v>
      </c>
      <c r="H358" s="96" t="s">
        <v>3236</v>
      </c>
    </row>
    <row r="359" spans="7:8" x14ac:dyDescent="0.25">
      <c r="G359" s="96" t="s">
        <v>2555</v>
      </c>
      <c r="H359" s="96" t="s">
        <v>3237</v>
      </c>
    </row>
    <row r="360" spans="7:8" x14ac:dyDescent="0.25">
      <c r="G360" s="96" t="s">
        <v>1394</v>
      </c>
      <c r="H360" s="96" t="s">
        <v>3238</v>
      </c>
    </row>
    <row r="361" spans="7:8" x14ac:dyDescent="0.25">
      <c r="G361" s="96" t="s">
        <v>955</v>
      </c>
      <c r="H361" s="96" t="s">
        <v>3239</v>
      </c>
    </row>
    <row r="362" spans="7:8" x14ac:dyDescent="0.25">
      <c r="G362" s="96" t="s">
        <v>1179</v>
      </c>
      <c r="H362" s="96" t="s">
        <v>3240</v>
      </c>
    </row>
    <row r="363" spans="7:8" x14ac:dyDescent="0.25">
      <c r="G363" s="96" t="s">
        <v>1513</v>
      </c>
      <c r="H363" s="96" t="s">
        <v>3241</v>
      </c>
    </row>
    <row r="364" spans="7:8" x14ac:dyDescent="0.25">
      <c r="G364" s="96" t="s">
        <v>1676</v>
      </c>
      <c r="H364" s="96" t="s">
        <v>3242</v>
      </c>
    </row>
    <row r="365" spans="7:8" x14ac:dyDescent="0.25">
      <c r="G365" s="96" t="s">
        <v>1829</v>
      </c>
      <c r="H365" s="96" t="s">
        <v>3243</v>
      </c>
    </row>
    <row r="366" spans="7:8" x14ac:dyDescent="0.25">
      <c r="G366" s="96" t="s">
        <v>1967</v>
      </c>
      <c r="H366" s="96" t="s">
        <v>3244</v>
      </c>
    </row>
    <row r="367" spans="7:8" x14ac:dyDescent="0.25">
      <c r="G367" s="96" t="s">
        <v>2091</v>
      </c>
      <c r="H367" s="96" t="s">
        <v>3245</v>
      </c>
    </row>
    <row r="368" spans="7:8" x14ac:dyDescent="0.25">
      <c r="G368" s="96" t="s">
        <v>2289</v>
      </c>
      <c r="H368" s="96" t="s">
        <v>3246</v>
      </c>
    </row>
    <row r="369" spans="7:8" x14ac:dyDescent="0.25">
      <c r="G369" s="96" t="s">
        <v>2364</v>
      </c>
      <c r="H369" s="96" t="s">
        <v>3247</v>
      </c>
    </row>
    <row r="370" spans="7:8" x14ac:dyDescent="0.25">
      <c r="G370" s="96" t="s">
        <v>2011</v>
      </c>
      <c r="H370" s="96" t="s">
        <v>3248</v>
      </c>
    </row>
    <row r="371" spans="7:8" x14ac:dyDescent="0.25">
      <c r="G371" s="96" t="s">
        <v>2480</v>
      </c>
      <c r="H371" s="96" t="s">
        <v>3249</v>
      </c>
    </row>
    <row r="372" spans="7:8" x14ac:dyDescent="0.25">
      <c r="G372" s="96" t="s">
        <v>2517</v>
      </c>
      <c r="H372" s="96" t="s">
        <v>3250</v>
      </c>
    </row>
    <row r="373" spans="7:8" x14ac:dyDescent="0.25">
      <c r="G373" s="96" t="s">
        <v>2544</v>
      </c>
      <c r="H373" s="96" t="s">
        <v>3251</v>
      </c>
    </row>
    <row r="374" spans="7:8" x14ac:dyDescent="0.25">
      <c r="G374" s="96" t="s">
        <v>2569</v>
      </c>
      <c r="H374" s="96" t="s">
        <v>3252</v>
      </c>
    </row>
    <row r="375" spans="7:8" x14ac:dyDescent="0.25">
      <c r="G375" s="96" t="s">
        <v>2592</v>
      </c>
      <c r="H375" s="96" t="s">
        <v>3253</v>
      </c>
    </row>
    <row r="376" spans="7:8" x14ac:dyDescent="0.25">
      <c r="G376" s="96" t="s">
        <v>2606</v>
      </c>
      <c r="H376" s="96" t="s">
        <v>3254</v>
      </c>
    </row>
    <row r="377" spans="7:8" x14ac:dyDescent="0.25">
      <c r="G377" s="96" t="s">
        <v>2619</v>
      </c>
      <c r="H377" s="96" t="s">
        <v>3255</v>
      </c>
    </row>
    <row r="378" spans="7:8" x14ac:dyDescent="0.25">
      <c r="G378" s="96" t="s">
        <v>2632</v>
      </c>
      <c r="H378" s="96" t="s">
        <v>3256</v>
      </c>
    </row>
    <row r="379" spans="7:8" x14ac:dyDescent="0.25">
      <c r="G379" s="96" t="s">
        <v>2643</v>
      </c>
      <c r="H379" s="96" t="s">
        <v>3257</v>
      </c>
    </row>
    <row r="380" spans="7:8" x14ac:dyDescent="0.25">
      <c r="G380" s="96" t="s">
        <v>2653</v>
      </c>
      <c r="H380" s="96" t="s">
        <v>3258</v>
      </c>
    </row>
    <row r="381" spans="7:8" x14ac:dyDescent="0.25">
      <c r="G381" s="96" t="s">
        <v>2659</v>
      </c>
      <c r="H381" s="96" t="s">
        <v>3259</v>
      </c>
    </row>
    <row r="382" spans="7:8" x14ac:dyDescent="0.25">
      <c r="G382" s="96" t="s">
        <v>2666</v>
      </c>
      <c r="H382" s="96" t="s">
        <v>3260</v>
      </c>
    </row>
    <row r="383" spans="7:8" x14ac:dyDescent="0.25">
      <c r="G383" s="96" t="s">
        <v>2672</v>
      </c>
      <c r="H383" s="96" t="s">
        <v>3261</v>
      </c>
    </row>
    <row r="384" spans="7:8" x14ac:dyDescent="0.25">
      <c r="G384" s="96" t="s">
        <v>2677</v>
      </c>
      <c r="H384" s="96" t="s">
        <v>3262</v>
      </c>
    </row>
    <row r="385" spans="7:8" x14ac:dyDescent="0.25">
      <c r="G385" s="96" t="s">
        <v>2683</v>
      </c>
      <c r="H385" s="96" t="s">
        <v>3263</v>
      </c>
    </row>
    <row r="386" spans="7:8" x14ac:dyDescent="0.25">
      <c r="G386" s="96" t="s">
        <v>2689</v>
      </c>
      <c r="H386" s="96" t="s">
        <v>3264</v>
      </c>
    </row>
    <row r="387" spans="7:8" x14ac:dyDescent="0.25">
      <c r="G387" s="96" t="s">
        <v>2695</v>
      </c>
      <c r="H387" s="96" t="s">
        <v>3265</v>
      </c>
    </row>
    <row r="388" spans="7:8" x14ac:dyDescent="0.25">
      <c r="G388" s="96" t="s">
        <v>2701</v>
      </c>
      <c r="H388" s="96" t="s">
        <v>3266</v>
      </c>
    </row>
    <row r="389" spans="7:8" x14ac:dyDescent="0.25">
      <c r="G389" s="96" t="s">
        <v>2196</v>
      </c>
      <c r="H389" s="96" t="s">
        <v>3267</v>
      </c>
    </row>
    <row r="390" spans="7:8" x14ac:dyDescent="0.25">
      <c r="G390" s="96" t="s">
        <v>1005</v>
      </c>
      <c r="H390" s="96" t="s">
        <v>3268</v>
      </c>
    </row>
    <row r="391" spans="7:8" x14ac:dyDescent="0.25">
      <c r="G391" s="96" t="s">
        <v>1357</v>
      </c>
      <c r="H391" s="96" t="s">
        <v>3269</v>
      </c>
    </row>
    <row r="392" spans="7:8" x14ac:dyDescent="0.25">
      <c r="G392" s="96" t="s">
        <v>1529</v>
      </c>
      <c r="H392" s="96" t="s">
        <v>3270</v>
      </c>
    </row>
    <row r="393" spans="7:8" x14ac:dyDescent="0.25">
      <c r="G393" s="96" t="s">
        <v>1084</v>
      </c>
      <c r="H393" s="96" t="s">
        <v>3271</v>
      </c>
    </row>
    <row r="394" spans="7:8" x14ac:dyDescent="0.25">
      <c r="G394" s="96" t="s">
        <v>1842</v>
      </c>
      <c r="H394" s="96" t="s">
        <v>3272</v>
      </c>
    </row>
    <row r="395" spans="7:8" x14ac:dyDescent="0.25">
      <c r="G395" s="96" t="s">
        <v>1979</v>
      </c>
      <c r="H395" s="96" t="s">
        <v>3273</v>
      </c>
    </row>
    <row r="396" spans="7:8" x14ac:dyDescent="0.25">
      <c r="G396" s="96" t="s">
        <v>2101</v>
      </c>
      <c r="H396" s="96" t="s">
        <v>3274</v>
      </c>
    </row>
    <row r="397" spans="7:8" x14ac:dyDescent="0.25">
      <c r="G397" s="96" t="s">
        <v>2204</v>
      </c>
      <c r="H397" s="96" t="s">
        <v>3275</v>
      </c>
    </row>
    <row r="398" spans="7:8" x14ac:dyDescent="0.25">
      <c r="G398" s="96" t="s">
        <v>1029</v>
      </c>
      <c r="H398" s="96" t="s">
        <v>3276</v>
      </c>
    </row>
    <row r="399" spans="7:8" x14ac:dyDescent="0.25">
      <c r="G399" s="96" t="s">
        <v>1196</v>
      </c>
      <c r="H399" s="96" t="s">
        <v>3277</v>
      </c>
    </row>
    <row r="400" spans="7:8" x14ac:dyDescent="0.25">
      <c r="G400" s="96" t="s">
        <v>1364</v>
      </c>
      <c r="H400" s="96" t="s">
        <v>3278</v>
      </c>
    </row>
    <row r="401" spans="7:8" x14ac:dyDescent="0.25">
      <c r="G401" s="96" t="s">
        <v>1536</v>
      </c>
      <c r="H401" s="96" t="s">
        <v>3279</v>
      </c>
    </row>
    <row r="402" spans="7:8" x14ac:dyDescent="0.25">
      <c r="G402" s="96" t="s">
        <v>1698</v>
      </c>
      <c r="H402" s="96" t="s">
        <v>3280</v>
      </c>
    </row>
    <row r="403" spans="7:8" x14ac:dyDescent="0.25">
      <c r="G403" s="96" t="s">
        <v>1849</v>
      </c>
      <c r="H403" s="96" t="s">
        <v>3281</v>
      </c>
    </row>
    <row r="404" spans="7:8" x14ac:dyDescent="0.25">
      <c r="G404" s="96" t="s">
        <v>2107</v>
      </c>
      <c r="H404" s="96" t="s">
        <v>3282</v>
      </c>
    </row>
    <row r="405" spans="7:8" x14ac:dyDescent="0.25">
      <c r="G405" s="96" t="s">
        <v>2209</v>
      </c>
      <c r="H405" s="96" t="s">
        <v>3283</v>
      </c>
    </row>
    <row r="406" spans="7:8" x14ac:dyDescent="0.25">
      <c r="G406" s="96" t="s">
        <v>2297</v>
      </c>
      <c r="H406" s="96" t="s">
        <v>3284</v>
      </c>
    </row>
    <row r="407" spans="7:8" x14ac:dyDescent="0.25">
      <c r="G407" s="96" t="s">
        <v>2373</v>
      </c>
      <c r="H407" s="96" t="s">
        <v>3285</v>
      </c>
    </row>
    <row r="408" spans="7:8" x14ac:dyDescent="0.25">
      <c r="G408" s="96" t="s">
        <v>2437</v>
      </c>
      <c r="H408" s="96" t="s">
        <v>3286</v>
      </c>
    </row>
    <row r="409" spans="7:8" x14ac:dyDescent="0.25">
      <c r="G409" s="96" t="s">
        <v>2484</v>
      </c>
      <c r="H409" s="96" t="s">
        <v>3287</v>
      </c>
    </row>
    <row r="410" spans="7:8" x14ac:dyDescent="0.25">
      <c r="G410" s="96" t="s">
        <v>2521</v>
      </c>
      <c r="H410" s="96" t="s">
        <v>3288</v>
      </c>
    </row>
    <row r="411" spans="7:8" x14ac:dyDescent="0.25">
      <c r="G411" s="96" t="s">
        <v>1367</v>
      </c>
      <c r="H411" s="96" t="s">
        <v>3289</v>
      </c>
    </row>
    <row r="412" spans="7:8" x14ac:dyDescent="0.25">
      <c r="G412" s="96" t="s">
        <v>1200</v>
      </c>
      <c r="H412" s="96" t="s">
        <v>3290</v>
      </c>
    </row>
    <row r="413" spans="7:8" x14ac:dyDescent="0.25">
      <c r="G413" s="96" t="s">
        <v>1539</v>
      </c>
      <c r="H413" s="96" t="s">
        <v>3291</v>
      </c>
    </row>
    <row r="414" spans="7:8" x14ac:dyDescent="0.25">
      <c r="G414" s="96" t="s">
        <v>1701</v>
      </c>
      <c r="H414" s="96" t="s">
        <v>3292</v>
      </c>
    </row>
    <row r="415" spans="7:8" x14ac:dyDescent="0.25">
      <c r="G415" s="96" t="s">
        <v>1850</v>
      </c>
      <c r="H415" s="96" t="s">
        <v>3293</v>
      </c>
    </row>
    <row r="416" spans="7:8" x14ac:dyDescent="0.25">
      <c r="G416" s="96" t="s">
        <v>1692</v>
      </c>
      <c r="H416" s="96" t="s">
        <v>3294</v>
      </c>
    </row>
    <row r="417" spans="7:8" x14ac:dyDescent="0.25">
      <c r="G417" s="96" t="s">
        <v>1157</v>
      </c>
      <c r="H417" s="96" t="s">
        <v>3295</v>
      </c>
    </row>
    <row r="418" spans="7:8" x14ac:dyDescent="0.25">
      <c r="G418" s="96" t="s">
        <v>1981</v>
      </c>
      <c r="H418" s="96" t="s">
        <v>3296</v>
      </c>
    </row>
    <row r="419" spans="7:8" x14ac:dyDescent="0.25">
      <c r="G419" s="96" t="s">
        <v>2206</v>
      </c>
      <c r="H419" s="96" t="s">
        <v>3297</v>
      </c>
    </row>
    <row r="420" spans="7:8" x14ac:dyDescent="0.25">
      <c r="G420" s="96" t="s">
        <v>2115</v>
      </c>
      <c r="H420" s="96" t="s">
        <v>3298</v>
      </c>
    </row>
    <row r="421" spans="7:8" x14ac:dyDescent="0.25">
      <c r="G421" s="96" t="s">
        <v>1208</v>
      </c>
      <c r="H421" s="96" t="s">
        <v>3299</v>
      </c>
    </row>
    <row r="422" spans="7:8" x14ac:dyDescent="0.25">
      <c r="G422" s="96" t="s">
        <v>1377</v>
      </c>
      <c r="H422" s="96" t="s">
        <v>3300</v>
      </c>
    </row>
    <row r="423" spans="7:8" x14ac:dyDescent="0.25">
      <c r="G423" s="96" t="s">
        <v>1550</v>
      </c>
      <c r="H423" s="96" t="s">
        <v>3301</v>
      </c>
    </row>
    <row r="424" spans="7:8" x14ac:dyDescent="0.25">
      <c r="G424" s="96" t="s">
        <v>1710</v>
      </c>
      <c r="H424" s="96" t="s">
        <v>3302</v>
      </c>
    </row>
    <row r="425" spans="7:8" x14ac:dyDescent="0.25">
      <c r="G425" s="96" t="s">
        <v>1861</v>
      </c>
      <c r="H425" s="96" t="s">
        <v>3303</v>
      </c>
    </row>
    <row r="426" spans="7:8" x14ac:dyDescent="0.25">
      <c r="G426" s="96" t="s">
        <v>1996</v>
      </c>
      <c r="H426" s="96" t="s">
        <v>3304</v>
      </c>
    </row>
    <row r="427" spans="7:8" x14ac:dyDescent="0.25">
      <c r="G427" s="96" t="s">
        <v>2218</v>
      </c>
      <c r="H427" s="96" t="s">
        <v>3305</v>
      </c>
    </row>
    <row r="428" spans="7:8" x14ac:dyDescent="0.25">
      <c r="G428" s="96" t="s">
        <v>1121</v>
      </c>
      <c r="H428" s="96" t="s">
        <v>3306</v>
      </c>
    </row>
    <row r="429" spans="7:8" x14ac:dyDescent="0.25">
      <c r="G429" s="96" t="s">
        <v>1391</v>
      </c>
      <c r="H429" s="96" t="s">
        <v>3307</v>
      </c>
    </row>
    <row r="430" spans="7:8" x14ac:dyDescent="0.25">
      <c r="G430" s="96" t="s">
        <v>1563</v>
      </c>
      <c r="H430" s="96" t="s">
        <v>3308</v>
      </c>
    </row>
    <row r="431" spans="7:8" x14ac:dyDescent="0.25">
      <c r="G431" s="96" t="s">
        <v>1875</v>
      </c>
      <c r="H431" s="96" t="s">
        <v>3309</v>
      </c>
    </row>
    <row r="432" spans="7:8" x14ac:dyDescent="0.25">
      <c r="G432" s="96" t="s">
        <v>2007</v>
      </c>
      <c r="H432" s="96" t="s">
        <v>3310</v>
      </c>
    </row>
    <row r="433" spans="7:8" x14ac:dyDescent="0.25">
      <c r="G433" s="96" t="s">
        <v>2127</v>
      </c>
      <c r="H433" s="96" t="s">
        <v>3311</v>
      </c>
    </row>
    <row r="434" spans="7:8" x14ac:dyDescent="0.25">
      <c r="G434" s="96" t="s">
        <v>2228</v>
      </c>
      <c r="H434" s="96" t="s">
        <v>3312</v>
      </c>
    </row>
    <row r="435" spans="7:8" x14ac:dyDescent="0.25">
      <c r="G435" s="96" t="s">
        <v>1225</v>
      </c>
      <c r="H435" s="96" t="s">
        <v>3313</v>
      </c>
    </row>
    <row r="436" spans="7:8" x14ac:dyDescent="0.25">
      <c r="G436" s="96" t="s">
        <v>2330</v>
      </c>
      <c r="H436" s="96" t="s">
        <v>3314</v>
      </c>
    </row>
    <row r="437" spans="7:8" x14ac:dyDescent="0.25">
      <c r="G437" s="96" t="s">
        <v>1255</v>
      </c>
      <c r="H437" s="96" t="s">
        <v>3315</v>
      </c>
    </row>
    <row r="438" spans="7:8" x14ac:dyDescent="0.25">
      <c r="G438" s="96" t="s">
        <v>1419</v>
      </c>
      <c r="H438" s="96" t="s">
        <v>3316</v>
      </c>
    </row>
    <row r="439" spans="7:8" x14ac:dyDescent="0.25">
      <c r="G439" s="96" t="s">
        <v>1896</v>
      </c>
      <c r="H439" s="96" t="s">
        <v>3317</v>
      </c>
    </row>
    <row r="440" spans="7:8" x14ac:dyDescent="0.25">
      <c r="G440" s="96" t="s">
        <v>1858</v>
      </c>
      <c r="H440" s="96" t="s">
        <v>3318</v>
      </c>
    </row>
    <row r="441" spans="7:8" x14ac:dyDescent="0.25">
      <c r="G441" s="96" t="s">
        <v>2245</v>
      </c>
      <c r="H441" s="96" t="s">
        <v>3319</v>
      </c>
    </row>
    <row r="442" spans="7:8" x14ac:dyDescent="0.25">
      <c r="G442" s="96" t="s">
        <v>1745</v>
      </c>
      <c r="H442" s="96" t="s">
        <v>3320</v>
      </c>
    </row>
    <row r="443" spans="7:8" x14ac:dyDescent="0.25">
      <c r="G443" s="96" t="s">
        <v>2403</v>
      </c>
      <c r="H443" s="96" t="s">
        <v>3321</v>
      </c>
    </row>
    <row r="444" spans="7:8" x14ac:dyDescent="0.25">
      <c r="G444" s="96" t="s">
        <v>2125</v>
      </c>
      <c r="H444" s="96" t="s">
        <v>3322</v>
      </c>
    </row>
    <row r="445" spans="7:8" x14ac:dyDescent="0.25">
      <c r="G445" s="96" t="s">
        <v>2143</v>
      </c>
      <c r="H445" s="96" t="s">
        <v>3323</v>
      </c>
    </row>
    <row r="446" spans="7:8" x14ac:dyDescent="0.25">
      <c r="G446" s="96" t="s">
        <v>1143</v>
      </c>
      <c r="H446" s="96" t="s">
        <v>3324</v>
      </c>
    </row>
    <row r="447" spans="7:8" x14ac:dyDescent="0.25">
      <c r="G447" s="96" t="s">
        <v>1288</v>
      </c>
      <c r="H447" s="96" t="s">
        <v>3325</v>
      </c>
    </row>
    <row r="448" spans="7:8" x14ac:dyDescent="0.25">
      <c r="G448" s="96" t="s">
        <v>1449</v>
      </c>
      <c r="H448" s="96" t="s">
        <v>3326</v>
      </c>
    </row>
    <row r="449" spans="7:8" x14ac:dyDescent="0.25">
      <c r="G449" s="96" t="s">
        <v>1619</v>
      </c>
      <c r="H449" s="96" t="s">
        <v>3327</v>
      </c>
    </row>
    <row r="450" spans="7:8" x14ac:dyDescent="0.25">
      <c r="G450" s="96" t="s">
        <v>1772</v>
      </c>
      <c r="H450" s="96" t="s">
        <v>3328</v>
      </c>
    </row>
    <row r="451" spans="7:8" x14ac:dyDescent="0.25">
      <c r="G451" s="96" t="s">
        <v>1920</v>
      </c>
      <c r="H451" s="96" t="s">
        <v>3329</v>
      </c>
    </row>
    <row r="452" spans="7:8" x14ac:dyDescent="0.25">
      <c r="G452" s="96" t="s">
        <v>2048</v>
      </c>
      <c r="H452" s="96" t="s">
        <v>3330</v>
      </c>
    </row>
    <row r="453" spans="7:8" x14ac:dyDescent="0.25">
      <c r="G453" s="96" t="s">
        <v>2258</v>
      </c>
      <c r="H453" s="96" t="s">
        <v>3331</v>
      </c>
    </row>
    <row r="454" spans="7:8" x14ac:dyDescent="0.25">
      <c r="G454" s="96" t="s">
        <v>2340</v>
      </c>
      <c r="H454" s="96" t="s">
        <v>3332</v>
      </c>
    </row>
    <row r="455" spans="7:8" x14ac:dyDescent="0.25">
      <c r="G455" s="96" t="s">
        <v>1152</v>
      </c>
      <c r="H455" s="96" t="s">
        <v>3333</v>
      </c>
    </row>
    <row r="456" spans="7:8" x14ac:dyDescent="0.25">
      <c r="G456" s="96" t="s">
        <v>1292</v>
      </c>
      <c r="H456" s="96" t="s">
        <v>3334</v>
      </c>
    </row>
    <row r="457" spans="7:8" x14ac:dyDescent="0.25">
      <c r="G457" s="96" t="s">
        <v>1453</v>
      </c>
      <c r="H457" s="96" t="s">
        <v>3335</v>
      </c>
    </row>
    <row r="458" spans="7:8" x14ac:dyDescent="0.25">
      <c r="G458" s="96" t="s">
        <v>1622</v>
      </c>
      <c r="H458" s="96" t="s">
        <v>3336</v>
      </c>
    </row>
    <row r="459" spans="7:8" x14ac:dyDescent="0.25">
      <c r="G459" s="96" t="s">
        <v>1776</v>
      </c>
      <c r="H459" s="96" t="s">
        <v>3337</v>
      </c>
    </row>
    <row r="460" spans="7:8" x14ac:dyDescent="0.25">
      <c r="G460" s="96" t="s">
        <v>1924</v>
      </c>
      <c r="H460" s="96" t="s">
        <v>3338</v>
      </c>
    </row>
    <row r="461" spans="7:8" x14ac:dyDescent="0.25">
      <c r="G461" s="96" t="s">
        <v>2511</v>
      </c>
      <c r="H461" s="96" t="s">
        <v>3339</v>
      </c>
    </row>
    <row r="462" spans="7:8" x14ac:dyDescent="0.25">
      <c r="G462" s="96" t="s">
        <v>1298</v>
      </c>
      <c r="H462" s="96" t="s">
        <v>3340</v>
      </c>
    </row>
    <row r="463" spans="7:8" x14ac:dyDescent="0.25">
      <c r="G463" s="96" t="s">
        <v>1461</v>
      </c>
      <c r="H463" s="96" t="s">
        <v>3341</v>
      </c>
    </row>
    <row r="464" spans="7:8" x14ac:dyDescent="0.25">
      <c r="G464" s="96" t="s">
        <v>1627</v>
      </c>
      <c r="H464" s="96" t="s">
        <v>3342</v>
      </c>
    </row>
    <row r="465" spans="7:8" x14ac:dyDescent="0.25">
      <c r="G465" s="96" t="s">
        <v>1784</v>
      </c>
      <c r="H465" s="96" t="s">
        <v>3343</v>
      </c>
    </row>
    <row r="466" spans="7:8" x14ac:dyDescent="0.25">
      <c r="G466" s="96" t="s">
        <v>1928</v>
      </c>
      <c r="H466" s="96" t="s">
        <v>3344</v>
      </c>
    </row>
    <row r="467" spans="7:8" x14ac:dyDescent="0.25">
      <c r="G467" s="96" t="s">
        <v>2054</v>
      </c>
      <c r="H467" s="96" t="s">
        <v>3345</v>
      </c>
    </row>
    <row r="468" spans="7:8" x14ac:dyDescent="0.25">
      <c r="G468" s="96" t="s">
        <v>2167</v>
      </c>
      <c r="H468" s="96" t="s">
        <v>3346</v>
      </c>
    </row>
    <row r="469" spans="7:8" x14ac:dyDescent="0.25">
      <c r="G469" s="96" t="s">
        <v>2264</v>
      </c>
      <c r="H469" s="96" t="s">
        <v>3347</v>
      </c>
    </row>
    <row r="470" spans="7:8" x14ac:dyDescent="0.25">
      <c r="G470" s="96" t="s">
        <v>2347</v>
      </c>
      <c r="H470" s="96" t="s">
        <v>3348</v>
      </c>
    </row>
    <row r="471" spans="7:8" x14ac:dyDescent="0.25">
      <c r="G471" s="96" t="s">
        <v>1827</v>
      </c>
      <c r="H471" s="96" t="s">
        <v>3349</v>
      </c>
    </row>
    <row r="472" spans="7:8" x14ac:dyDescent="0.25">
      <c r="G472" s="96" t="s">
        <v>2468</v>
      </c>
      <c r="H472" s="96" t="s">
        <v>3350</v>
      </c>
    </row>
    <row r="473" spans="7:8" x14ac:dyDescent="0.25">
      <c r="G473" s="96" t="s">
        <v>1163</v>
      </c>
      <c r="H473" s="96" t="s">
        <v>3351</v>
      </c>
    </row>
    <row r="474" spans="7:8" x14ac:dyDescent="0.25">
      <c r="G474" s="96" t="s">
        <v>1327</v>
      </c>
      <c r="H474" s="96" t="s">
        <v>3352</v>
      </c>
    </row>
    <row r="475" spans="7:8" x14ac:dyDescent="0.25">
      <c r="G475" s="96" t="s">
        <v>1493</v>
      </c>
      <c r="H475" s="96" t="s">
        <v>3353</v>
      </c>
    </row>
    <row r="476" spans="7:8" x14ac:dyDescent="0.25">
      <c r="G476" s="96" t="s">
        <v>1658</v>
      </c>
      <c r="H476" s="96" t="s">
        <v>3354</v>
      </c>
    </row>
    <row r="477" spans="7:8" x14ac:dyDescent="0.25">
      <c r="G477" s="96" t="s">
        <v>1812</v>
      </c>
      <c r="H477" s="96" t="s">
        <v>3355</v>
      </c>
    </row>
    <row r="478" spans="7:8" x14ac:dyDescent="0.25">
      <c r="G478" s="96" t="s">
        <v>1951</v>
      </c>
      <c r="H478" s="96" t="s">
        <v>3356</v>
      </c>
    </row>
    <row r="479" spans="7:8" x14ac:dyDescent="0.25">
      <c r="G479" s="96" t="s">
        <v>2184</v>
      </c>
      <c r="H479" s="96" t="s">
        <v>3357</v>
      </c>
    </row>
    <row r="480" spans="7:8" x14ac:dyDescent="0.25">
      <c r="G480" s="96" t="s">
        <v>960</v>
      </c>
      <c r="H480" s="96" t="s">
        <v>3358</v>
      </c>
    </row>
    <row r="481" spans="7:8" x14ac:dyDescent="0.25">
      <c r="G481" s="96" t="s">
        <v>1237</v>
      </c>
      <c r="H481" s="96" t="s">
        <v>3359</v>
      </c>
    </row>
    <row r="482" spans="7:8" x14ac:dyDescent="0.25">
      <c r="G482" s="96" t="s">
        <v>1401</v>
      </c>
      <c r="H482" s="96" t="s">
        <v>3360</v>
      </c>
    </row>
    <row r="483" spans="7:8" x14ac:dyDescent="0.25">
      <c r="G483" s="96" t="s">
        <v>1735</v>
      </c>
      <c r="H483" s="96" t="s">
        <v>3361</v>
      </c>
    </row>
    <row r="484" spans="7:8" x14ac:dyDescent="0.25">
      <c r="G484" s="96" t="s">
        <v>1884</v>
      </c>
      <c r="H484" s="96" t="s">
        <v>3362</v>
      </c>
    </row>
    <row r="485" spans="7:8" x14ac:dyDescent="0.25">
      <c r="G485" s="96" t="s">
        <v>2014</v>
      </c>
      <c r="H485" s="96" t="s">
        <v>3363</v>
      </c>
    </row>
    <row r="486" spans="7:8" x14ac:dyDescent="0.25">
      <c r="G486" s="96" t="s">
        <v>2316</v>
      </c>
      <c r="H486" s="96" t="s">
        <v>3364</v>
      </c>
    </row>
    <row r="487" spans="7:8" x14ac:dyDescent="0.25">
      <c r="G487" s="96" t="s">
        <v>2389</v>
      </c>
      <c r="H487" s="96" t="s">
        <v>3365</v>
      </c>
    </row>
    <row r="488" spans="7:8" x14ac:dyDescent="0.25">
      <c r="G488" s="96" t="s">
        <v>2450</v>
      </c>
      <c r="H488" s="96" t="s">
        <v>3366</v>
      </c>
    </row>
    <row r="489" spans="7:8" x14ac:dyDescent="0.25">
      <c r="G489" s="96" t="s">
        <v>2493</v>
      </c>
      <c r="H489" s="96" t="s">
        <v>3367</v>
      </c>
    </row>
    <row r="490" spans="7:8" x14ac:dyDescent="0.25">
      <c r="G490" s="96" t="s">
        <v>1084</v>
      </c>
      <c r="H490" s="96" t="s">
        <v>3368</v>
      </c>
    </row>
    <row r="491" spans="7:8" x14ac:dyDescent="0.25">
      <c r="G491" s="96" t="s">
        <v>2557</v>
      </c>
      <c r="H491" s="96" t="s">
        <v>3369</v>
      </c>
    </row>
    <row r="492" spans="7:8" x14ac:dyDescent="0.25">
      <c r="G492" s="96" t="s">
        <v>2581</v>
      </c>
      <c r="H492" s="96" t="s">
        <v>3370</v>
      </c>
    </row>
    <row r="493" spans="7:8" x14ac:dyDescent="0.25">
      <c r="G493" s="96" t="s">
        <v>1946</v>
      </c>
      <c r="H493" s="96" t="s">
        <v>3371</v>
      </c>
    </row>
    <row r="494" spans="7:8" x14ac:dyDescent="0.25">
      <c r="G494" s="96" t="s">
        <v>2612</v>
      </c>
      <c r="H494" s="96" t="s">
        <v>3372</v>
      </c>
    </row>
    <row r="495" spans="7:8" x14ac:dyDescent="0.25">
      <c r="G495" s="96" t="s">
        <v>2623</v>
      </c>
      <c r="H495" s="96" t="s">
        <v>3373</v>
      </c>
    </row>
    <row r="496" spans="7:8" x14ac:dyDescent="0.25">
      <c r="G496" s="96" t="s">
        <v>1135</v>
      </c>
      <c r="H496" s="96" t="s">
        <v>3374</v>
      </c>
    </row>
    <row r="497" spans="7:8" x14ac:dyDescent="0.25">
      <c r="G497" s="96" t="s">
        <v>1573</v>
      </c>
      <c r="H497" s="96" t="s">
        <v>3375</v>
      </c>
    </row>
    <row r="498" spans="7:8" x14ac:dyDescent="0.25">
      <c r="G498" s="96" t="s">
        <v>2234</v>
      </c>
      <c r="H498" s="96" t="s">
        <v>3376</v>
      </c>
    </row>
    <row r="499" spans="7:8" x14ac:dyDescent="0.25">
      <c r="G499" s="96" t="s">
        <v>985</v>
      </c>
      <c r="H499" s="96" t="s">
        <v>3377</v>
      </c>
    </row>
    <row r="500" spans="7:8" x14ac:dyDescent="0.25">
      <c r="G500" s="96" t="s">
        <v>1312</v>
      </c>
      <c r="H500" s="96" t="s">
        <v>3378</v>
      </c>
    </row>
    <row r="501" spans="7:8" x14ac:dyDescent="0.25">
      <c r="G501" s="96" t="s">
        <v>1008</v>
      </c>
      <c r="H501" s="96" t="s">
        <v>3379</v>
      </c>
    </row>
    <row r="502" spans="7:8" x14ac:dyDescent="0.25">
      <c r="G502" s="96" t="s">
        <v>1667</v>
      </c>
      <c r="H502" s="96" t="s">
        <v>3380</v>
      </c>
    </row>
    <row r="503" spans="7:8" x14ac:dyDescent="0.25">
      <c r="G503" s="96" t="s">
        <v>1821</v>
      </c>
      <c r="H503" s="96" t="s">
        <v>3381</v>
      </c>
    </row>
    <row r="504" spans="7:8" x14ac:dyDescent="0.25">
      <c r="G504" s="96" t="s">
        <v>1960</v>
      </c>
      <c r="H504" s="96" t="s">
        <v>3382</v>
      </c>
    </row>
    <row r="505" spans="7:8" x14ac:dyDescent="0.25">
      <c r="G505" s="96" t="s">
        <v>2087</v>
      </c>
      <c r="H505" s="96" t="s">
        <v>3383</v>
      </c>
    </row>
    <row r="506" spans="7:8" x14ac:dyDescent="0.25">
      <c r="G506" s="96" t="s">
        <v>2192</v>
      </c>
      <c r="H506" s="96" t="s">
        <v>3384</v>
      </c>
    </row>
    <row r="507" spans="7:8" x14ac:dyDescent="0.25">
      <c r="G507" s="96" t="s">
        <v>1176</v>
      </c>
      <c r="H507" s="96" t="s">
        <v>3385</v>
      </c>
    </row>
    <row r="508" spans="7:8" x14ac:dyDescent="0.25">
      <c r="G508" s="96" t="s">
        <v>1177</v>
      </c>
      <c r="H508" s="96" t="s">
        <v>3386</v>
      </c>
    </row>
    <row r="509" spans="7:8" x14ac:dyDescent="0.25">
      <c r="G509" s="96" t="s">
        <v>1343</v>
      </c>
      <c r="H509" s="96" t="s">
        <v>3387</v>
      </c>
    </row>
    <row r="510" spans="7:8" x14ac:dyDescent="0.25">
      <c r="G510" s="96" t="s">
        <v>1510</v>
      </c>
      <c r="H510" s="96" t="s">
        <v>3388</v>
      </c>
    </row>
    <row r="511" spans="7:8" x14ac:dyDescent="0.25">
      <c r="G511" s="96" t="s">
        <v>1673</v>
      </c>
      <c r="H511" s="96" t="s">
        <v>3389</v>
      </c>
    </row>
    <row r="512" spans="7:8" x14ac:dyDescent="0.25">
      <c r="G512" s="96" t="s">
        <v>1826</v>
      </c>
      <c r="H512" s="96" t="s">
        <v>3390</v>
      </c>
    </row>
    <row r="513" spans="7:8" x14ac:dyDescent="0.25">
      <c r="G513" s="96" t="s">
        <v>1964</v>
      </c>
      <c r="H513" s="96" t="s">
        <v>3391</v>
      </c>
    </row>
    <row r="514" spans="7:8" x14ac:dyDescent="0.25">
      <c r="G514" s="96" t="s">
        <v>2089</v>
      </c>
      <c r="H514" s="96" t="s">
        <v>3392</v>
      </c>
    </row>
    <row r="515" spans="7:8" x14ac:dyDescent="0.25">
      <c r="G515" s="96" t="s">
        <v>2195</v>
      </c>
      <c r="H515" s="96" t="s">
        <v>3393</v>
      </c>
    </row>
    <row r="516" spans="7:8" x14ac:dyDescent="0.25">
      <c r="G516" s="96" t="s">
        <v>2363</v>
      </c>
      <c r="H516" s="96" t="s">
        <v>3394</v>
      </c>
    </row>
    <row r="517" spans="7:8" x14ac:dyDescent="0.25">
      <c r="G517" s="96" t="s">
        <v>2430</v>
      </c>
      <c r="H517" s="96" t="s">
        <v>3395</v>
      </c>
    </row>
    <row r="518" spans="7:8" x14ac:dyDescent="0.25">
      <c r="G518" s="96" t="s">
        <v>2479</v>
      </c>
      <c r="H518" s="96" t="s">
        <v>3396</v>
      </c>
    </row>
    <row r="519" spans="7:8" x14ac:dyDescent="0.25">
      <c r="G519" s="96" t="s">
        <v>1033</v>
      </c>
      <c r="H519" s="96" t="s">
        <v>3397</v>
      </c>
    </row>
    <row r="520" spans="7:8" x14ac:dyDescent="0.25">
      <c r="G520" s="96" t="s">
        <v>1201</v>
      </c>
      <c r="H520" s="96" t="s">
        <v>3398</v>
      </c>
    </row>
    <row r="521" spans="7:8" x14ac:dyDescent="0.25">
      <c r="G521" s="96" t="s">
        <v>1368</v>
      </c>
      <c r="H521" s="96" t="s">
        <v>3399</v>
      </c>
    </row>
    <row r="522" spans="7:8" x14ac:dyDescent="0.25">
      <c r="G522" s="96" t="s">
        <v>1540</v>
      </c>
      <c r="H522" s="96" t="s">
        <v>3400</v>
      </c>
    </row>
    <row r="523" spans="7:8" x14ac:dyDescent="0.25">
      <c r="G523" s="96" t="s">
        <v>1851</v>
      </c>
      <c r="H523" s="96" t="s">
        <v>3401</v>
      </c>
    </row>
    <row r="524" spans="7:8" x14ac:dyDescent="0.25">
      <c r="G524" s="96" t="s">
        <v>1988</v>
      </c>
      <c r="H524" s="96" t="s">
        <v>3402</v>
      </c>
    </row>
    <row r="525" spans="7:8" x14ac:dyDescent="0.25">
      <c r="G525" s="96" t="s">
        <v>2110</v>
      </c>
      <c r="H525" s="96" t="s">
        <v>3403</v>
      </c>
    </row>
    <row r="526" spans="7:8" x14ac:dyDescent="0.25">
      <c r="G526" s="96" t="s">
        <v>2212</v>
      </c>
      <c r="H526" s="96" t="s">
        <v>3404</v>
      </c>
    </row>
    <row r="527" spans="7:8" x14ac:dyDescent="0.25">
      <c r="G527" s="96" t="s">
        <v>2300</v>
      </c>
      <c r="H527" s="96" t="s">
        <v>3405</v>
      </c>
    </row>
    <row r="528" spans="7:8" x14ac:dyDescent="0.25">
      <c r="G528" s="96" t="s">
        <v>2276</v>
      </c>
      <c r="H528" s="96" t="s">
        <v>3406</v>
      </c>
    </row>
    <row r="529" spans="7:8" x14ac:dyDescent="0.25">
      <c r="G529" s="96" t="s">
        <v>2330</v>
      </c>
      <c r="H529" s="96" t="s">
        <v>3407</v>
      </c>
    </row>
    <row r="530" spans="7:8" x14ac:dyDescent="0.25">
      <c r="G530" s="96" t="s">
        <v>2486</v>
      </c>
      <c r="H530" s="96" t="s">
        <v>3408</v>
      </c>
    </row>
    <row r="531" spans="7:8" x14ac:dyDescent="0.25">
      <c r="G531" s="96" t="s">
        <v>2081</v>
      </c>
      <c r="H531" s="96" t="s">
        <v>3409</v>
      </c>
    </row>
    <row r="532" spans="7:8" x14ac:dyDescent="0.25">
      <c r="G532" s="96" t="s">
        <v>2187</v>
      </c>
      <c r="H532" s="96" t="s">
        <v>3410</v>
      </c>
    </row>
    <row r="533" spans="7:8" x14ac:dyDescent="0.25">
      <c r="G533" s="96" t="s">
        <v>1843</v>
      </c>
      <c r="H533" s="96" t="s">
        <v>3411</v>
      </c>
    </row>
    <row r="534" spans="7:8" x14ac:dyDescent="0.25">
      <c r="G534" s="96" t="s">
        <v>1954</v>
      </c>
      <c r="H534" s="96" t="s">
        <v>3412</v>
      </c>
    </row>
    <row r="535" spans="7:8" x14ac:dyDescent="0.25">
      <c r="G535" s="96" t="s">
        <v>962</v>
      </c>
      <c r="H535" s="96" t="s">
        <v>3413</v>
      </c>
    </row>
    <row r="536" spans="7:8" x14ac:dyDescent="0.25">
      <c r="G536" s="96" t="s">
        <v>1413</v>
      </c>
      <c r="H536" s="96" t="s">
        <v>3414</v>
      </c>
    </row>
    <row r="537" spans="7:8" x14ac:dyDescent="0.25">
      <c r="G537" s="96" t="s">
        <v>1584</v>
      </c>
      <c r="H537" s="96" t="s">
        <v>3415</v>
      </c>
    </row>
    <row r="538" spans="7:8" x14ac:dyDescent="0.25">
      <c r="G538" s="96" t="s">
        <v>1740</v>
      </c>
      <c r="H538" s="96" t="s">
        <v>3416</v>
      </c>
    </row>
    <row r="539" spans="7:8" x14ac:dyDescent="0.25">
      <c r="G539" s="96" t="s">
        <v>1893</v>
      </c>
      <c r="H539" s="96" t="s">
        <v>3417</v>
      </c>
    </row>
    <row r="540" spans="7:8" x14ac:dyDescent="0.25">
      <c r="G540" s="96" t="s">
        <v>2024</v>
      </c>
      <c r="H540" s="96" t="s">
        <v>3418</v>
      </c>
    </row>
    <row r="541" spans="7:8" x14ac:dyDescent="0.25">
      <c r="G541" s="96" t="s">
        <v>1544</v>
      </c>
      <c r="H541" s="96" t="s">
        <v>3419</v>
      </c>
    </row>
    <row r="542" spans="7:8" x14ac:dyDescent="0.25">
      <c r="G542" s="96" t="s">
        <v>2242</v>
      </c>
      <c r="H542" s="96" t="s">
        <v>3420</v>
      </c>
    </row>
    <row r="543" spans="7:8" x14ac:dyDescent="0.25">
      <c r="G543" s="96" t="s">
        <v>2327</v>
      </c>
      <c r="H543" s="96" t="s">
        <v>3421</v>
      </c>
    </row>
    <row r="544" spans="7:8" x14ac:dyDescent="0.25">
      <c r="G544" s="96" t="s">
        <v>2400</v>
      </c>
      <c r="H544" s="96" t="s">
        <v>3422</v>
      </c>
    </row>
    <row r="545" spans="7:8" x14ac:dyDescent="0.25">
      <c r="G545" s="96" t="s">
        <v>2002</v>
      </c>
      <c r="H545" s="96" t="s">
        <v>3423</v>
      </c>
    </row>
    <row r="546" spans="7:8" x14ac:dyDescent="0.25">
      <c r="G546" s="96" t="s">
        <v>2502</v>
      </c>
      <c r="H546" s="96" t="s">
        <v>3424</v>
      </c>
    </row>
    <row r="547" spans="7:8" x14ac:dyDescent="0.25">
      <c r="G547" s="96" t="s">
        <v>2532</v>
      </c>
      <c r="H547" s="96" t="s">
        <v>3425</v>
      </c>
    </row>
    <row r="548" spans="7:8" x14ac:dyDescent="0.25">
      <c r="G548" s="96" t="s">
        <v>2561</v>
      </c>
      <c r="H548" s="96" t="s">
        <v>3426</v>
      </c>
    </row>
    <row r="549" spans="7:8" x14ac:dyDescent="0.25">
      <c r="G549" s="96" t="s">
        <v>1546</v>
      </c>
      <c r="H549" s="96" t="s">
        <v>3427</v>
      </c>
    </row>
    <row r="550" spans="7:8" x14ac:dyDescent="0.25">
      <c r="G550" s="96" t="s">
        <v>1204</v>
      </c>
      <c r="H550" s="96" t="s">
        <v>3428</v>
      </c>
    </row>
    <row r="551" spans="7:8" x14ac:dyDescent="0.25">
      <c r="G551" s="96" t="s">
        <v>1374</v>
      </c>
      <c r="H551" s="96" t="s">
        <v>3429</v>
      </c>
    </row>
    <row r="552" spans="7:8" x14ac:dyDescent="0.25">
      <c r="G552" s="96" t="s">
        <v>1706</v>
      </c>
      <c r="H552" s="96" t="s">
        <v>3430</v>
      </c>
    </row>
    <row r="553" spans="7:8" x14ac:dyDescent="0.25">
      <c r="G553" s="96" t="s">
        <v>1857</v>
      </c>
      <c r="H553" s="96" t="s">
        <v>3431</v>
      </c>
    </row>
    <row r="554" spans="7:8" x14ac:dyDescent="0.25">
      <c r="G554" s="96" t="s">
        <v>1992</v>
      </c>
      <c r="H554" s="96" t="s">
        <v>3432</v>
      </c>
    </row>
    <row r="555" spans="7:8" x14ac:dyDescent="0.25">
      <c r="G555" s="96" t="s">
        <v>1544</v>
      </c>
      <c r="H555" s="96" t="s">
        <v>3433</v>
      </c>
    </row>
    <row r="556" spans="7:8" x14ac:dyDescent="0.25">
      <c r="G556" s="96" t="s">
        <v>2216</v>
      </c>
      <c r="H556" s="96" t="s">
        <v>3434</v>
      </c>
    </row>
    <row r="557" spans="7:8" x14ac:dyDescent="0.25">
      <c r="G557" s="96" t="s">
        <v>2305</v>
      </c>
      <c r="H557" s="96" t="s">
        <v>3435</v>
      </c>
    </row>
    <row r="558" spans="7:8" x14ac:dyDescent="0.25">
      <c r="G558" s="96" t="s">
        <v>2380</v>
      </c>
      <c r="H558" s="96" t="s">
        <v>3436</v>
      </c>
    </row>
    <row r="559" spans="7:8" x14ac:dyDescent="0.25">
      <c r="G559" s="96" t="s">
        <v>2443</v>
      </c>
      <c r="H559" s="96" t="s">
        <v>3437</v>
      </c>
    </row>
    <row r="560" spans="7:8" x14ac:dyDescent="0.25">
      <c r="G560" s="96" t="s">
        <v>1035</v>
      </c>
      <c r="H560" s="96" t="s">
        <v>3438</v>
      </c>
    </row>
    <row r="561" spans="7:8" x14ac:dyDescent="0.25">
      <c r="G561" s="96" t="s">
        <v>1278</v>
      </c>
      <c r="H561" s="96" t="s">
        <v>3439</v>
      </c>
    </row>
    <row r="562" spans="7:8" x14ac:dyDescent="0.25">
      <c r="G562" s="96" t="s">
        <v>1439</v>
      </c>
      <c r="H562" s="96" t="s">
        <v>3440</v>
      </c>
    </row>
    <row r="563" spans="7:8" x14ac:dyDescent="0.25">
      <c r="G563" s="96" t="s">
        <v>1609</v>
      </c>
      <c r="H563" s="96" t="s">
        <v>3441</v>
      </c>
    </row>
    <row r="564" spans="7:8" x14ac:dyDescent="0.25">
      <c r="G564" s="96" t="s">
        <v>1912</v>
      </c>
      <c r="H564" s="96" t="s">
        <v>3442</v>
      </c>
    </row>
    <row r="565" spans="7:8" x14ac:dyDescent="0.25">
      <c r="G565" s="96" t="s">
        <v>1059</v>
      </c>
      <c r="H565" s="96" t="s">
        <v>3443</v>
      </c>
    </row>
    <row r="566" spans="7:8" x14ac:dyDescent="0.25">
      <c r="G566" s="96" t="s">
        <v>1286</v>
      </c>
      <c r="H566" s="96" t="s">
        <v>3444</v>
      </c>
    </row>
    <row r="567" spans="7:8" x14ac:dyDescent="0.25">
      <c r="G567" s="96" t="s">
        <v>1617</v>
      </c>
      <c r="H567" s="96" t="s">
        <v>3445</v>
      </c>
    </row>
    <row r="568" spans="7:8" x14ac:dyDescent="0.25">
      <c r="G568" s="96" t="s">
        <v>1162</v>
      </c>
      <c r="H568" s="96" t="s">
        <v>3446</v>
      </c>
    </row>
    <row r="569" spans="7:8" x14ac:dyDescent="0.25">
      <c r="G569" s="96" t="s">
        <v>1918</v>
      </c>
      <c r="H569" s="96" t="s">
        <v>3447</v>
      </c>
    </row>
    <row r="570" spans="7:8" x14ac:dyDescent="0.25">
      <c r="G570" s="96" t="s">
        <v>1077</v>
      </c>
      <c r="H570" s="96" t="s">
        <v>3448</v>
      </c>
    </row>
    <row r="571" spans="7:8" x14ac:dyDescent="0.25">
      <c r="G571" s="96" t="s">
        <v>1293</v>
      </c>
      <c r="H571" s="96" t="s">
        <v>3449</v>
      </c>
    </row>
    <row r="572" spans="7:8" x14ac:dyDescent="0.25">
      <c r="G572" s="96" t="s">
        <v>1455</v>
      </c>
      <c r="H572" s="96" t="s">
        <v>3450</v>
      </c>
    </row>
    <row r="573" spans="7:8" x14ac:dyDescent="0.25">
      <c r="G573" s="96" t="s">
        <v>1623</v>
      </c>
      <c r="H573" s="96" t="s">
        <v>3451</v>
      </c>
    </row>
    <row r="574" spans="7:8" x14ac:dyDescent="0.25">
      <c r="G574" s="96" t="s">
        <v>1778</v>
      </c>
      <c r="H574" s="96" t="s">
        <v>3452</v>
      </c>
    </row>
    <row r="575" spans="7:8" x14ac:dyDescent="0.25">
      <c r="G575" s="96" t="s">
        <v>2052</v>
      </c>
      <c r="H575" s="96" t="s">
        <v>3453</v>
      </c>
    </row>
    <row r="576" spans="7:8" x14ac:dyDescent="0.25">
      <c r="G576" s="96" t="s">
        <v>2165</v>
      </c>
      <c r="H576" s="96" t="s">
        <v>3454</v>
      </c>
    </row>
    <row r="577" spans="7:8" x14ac:dyDescent="0.25">
      <c r="G577" s="96" t="s">
        <v>2262</v>
      </c>
      <c r="H577" s="96" t="s">
        <v>3455</v>
      </c>
    </row>
    <row r="578" spans="7:8" x14ac:dyDescent="0.25">
      <c r="G578" s="96" t="s">
        <v>1060</v>
      </c>
      <c r="H578" s="96" t="s">
        <v>3456</v>
      </c>
    </row>
    <row r="579" spans="7:8" x14ac:dyDescent="0.25">
      <c r="G579" s="96" t="s">
        <v>1238</v>
      </c>
      <c r="H579" s="96" t="s">
        <v>3457</v>
      </c>
    </row>
    <row r="580" spans="7:8" x14ac:dyDescent="0.25">
      <c r="G580" s="96" t="s">
        <v>1402</v>
      </c>
      <c r="H580" s="96" t="s">
        <v>3458</v>
      </c>
    </row>
    <row r="581" spans="7:8" x14ac:dyDescent="0.25">
      <c r="G581" s="96" t="s">
        <v>1574</v>
      </c>
      <c r="H581" s="96" t="s">
        <v>3459</v>
      </c>
    </row>
    <row r="582" spans="7:8" x14ac:dyDescent="0.25">
      <c r="G582" s="96" t="s">
        <v>1696</v>
      </c>
      <c r="H582" s="96" t="s">
        <v>3460</v>
      </c>
    </row>
    <row r="583" spans="7:8" x14ac:dyDescent="0.25">
      <c r="G583" s="96" t="s">
        <v>1885</v>
      </c>
      <c r="H583" s="96" t="s">
        <v>3461</v>
      </c>
    </row>
    <row r="584" spans="7:8" x14ac:dyDescent="0.25">
      <c r="G584" s="96" t="s">
        <v>2015</v>
      </c>
      <c r="H584" s="96" t="s">
        <v>3462</v>
      </c>
    </row>
    <row r="585" spans="7:8" x14ac:dyDescent="0.25">
      <c r="G585" s="96" t="s">
        <v>2079</v>
      </c>
      <c r="H585" s="96" t="s">
        <v>3463</v>
      </c>
    </row>
    <row r="586" spans="7:8" x14ac:dyDescent="0.25">
      <c r="G586" s="96" t="s">
        <v>2235</v>
      </c>
      <c r="H586" s="96" t="s">
        <v>3464</v>
      </c>
    </row>
    <row r="587" spans="7:8" x14ac:dyDescent="0.25">
      <c r="G587" s="96" t="s">
        <v>2317</v>
      </c>
      <c r="H587" s="96" t="s">
        <v>3465</v>
      </c>
    </row>
    <row r="588" spans="7:8" x14ac:dyDescent="0.25">
      <c r="G588" s="96" t="s">
        <v>2390</v>
      </c>
      <c r="H588" s="96" t="s">
        <v>3466</v>
      </c>
    </row>
    <row r="589" spans="7:8" x14ac:dyDescent="0.25">
      <c r="G589" s="96" t="s">
        <v>2451</v>
      </c>
      <c r="H589" s="96" t="s">
        <v>3467</v>
      </c>
    </row>
    <row r="590" spans="7:8" x14ac:dyDescent="0.25">
      <c r="G590" s="96" t="s">
        <v>2494</v>
      </c>
      <c r="H590" s="96" t="s">
        <v>3468</v>
      </c>
    </row>
    <row r="591" spans="7:8" x14ac:dyDescent="0.25">
      <c r="G591" s="96" t="s">
        <v>2558</v>
      </c>
      <c r="H591" s="96" t="s">
        <v>3469</v>
      </c>
    </row>
    <row r="592" spans="7:8" x14ac:dyDescent="0.25">
      <c r="G592" s="96" t="s">
        <v>2582</v>
      </c>
      <c r="H592" s="96" t="s">
        <v>3470</v>
      </c>
    </row>
    <row r="593" spans="7:8" x14ac:dyDescent="0.25">
      <c r="G593" s="96" t="s">
        <v>2599</v>
      </c>
      <c r="H593" s="96" t="s">
        <v>3471</v>
      </c>
    </row>
    <row r="594" spans="7:8" x14ac:dyDescent="0.25">
      <c r="G594" s="96" t="s">
        <v>2108</v>
      </c>
      <c r="H594" s="96" t="s">
        <v>3472</v>
      </c>
    </row>
    <row r="595" spans="7:8" x14ac:dyDescent="0.25">
      <c r="G595" s="96" t="s">
        <v>2624</v>
      </c>
      <c r="H595" s="96" t="s">
        <v>3473</v>
      </c>
    </row>
    <row r="596" spans="7:8" x14ac:dyDescent="0.25">
      <c r="G596" s="96" t="s">
        <v>2243</v>
      </c>
      <c r="H596" s="96" t="s">
        <v>3474</v>
      </c>
    </row>
    <row r="597" spans="7:8" x14ac:dyDescent="0.25">
      <c r="G597" s="96" t="s">
        <v>2647</v>
      </c>
      <c r="H597" s="96" t="s">
        <v>3475</v>
      </c>
    </row>
    <row r="598" spans="7:8" x14ac:dyDescent="0.25">
      <c r="G598" s="96" t="s">
        <v>2655</v>
      </c>
      <c r="H598" s="96" t="s">
        <v>3476</v>
      </c>
    </row>
    <row r="599" spans="7:8" x14ac:dyDescent="0.25">
      <c r="G599" s="96" t="s">
        <v>2660</v>
      </c>
      <c r="H599" s="96" t="s">
        <v>3477</v>
      </c>
    </row>
    <row r="600" spans="7:8" x14ac:dyDescent="0.25">
      <c r="G600" s="96" t="s">
        <v>2667</v>
      </c>
      <c r="H600" s="96" t="s">
        <v>3478</v>
      </c>
    </row>
    <row r="601" spans="7:8" x14ac:dyDescent="0.25">
      <c r="G601" s="96" t="s">
        <v>2678</v>
      </c>
      <c r="H601" s="96" t="s">
        <v>3479</v>
      </c>
    </row>
    <row r="602" spans="7:8" x14ac:dyDescent="0.25">
      <c r="G602" s="96" t="s">
        <v>2684</v>
      </c>
      <c r="H602" s="96" t="s">
        <v>3480</v>
      </c>
    </row>
    <row r="603" spans="7:8" x14ac:dyDescent="0.25">
      <c r="G603" s="96" t="s">
        <v>2690</v>
      </c>
      <c r="H603" s="96" t="s">
        <v>3481</v>
      </c>
    </row>
    <row r="604" spans="7:8" x14ac:dyDescent="0.25">
      <c r="G604" s="96" t="s">
        <v>2673</v>
      </c>
      <c r="H604" s="96" t="s">
        <v>3482</v>
      </c>
    </row>
    <row r="605" spans="7:8" x14ac:dyDescent="0.25">
      <c r="G605" s="96" t="s">
        <v>2696</v>
      </c>
      <c r="H605" s="96" t="s">
        <v>3483</v>
      </c>
    </row>
    <row r="606" spans="7:8" x14ac:dyDescent="0.25">
      <c r="G606" s="96" t="s">
        <v>1036</v>
      </c>
      <c r="H606" s="96" t="s">
        <v>3484</v>
      </c>
    </row>
    <row r="607" spans="7:8" x14ac:dyDescent="0.25">
      <c r="G607" s="96" t="s">
        <v>1211</v>
      </c>
      <c r="H607" s="96" t="s">
        <v>3485</v>
      </c>
    </row>
    <row r="608" spans="7:8" x14ac:dyDescent="0.25">
      <c r="G608" s="96" t="s">
        <v>1380</v>
      </c>
      <c r="H608" s="96" t="s">
        <v>3486</v>
      </c>
    </row>
    <row r="609" spans="7:8" x14ac:dyDescent="0.25">
      <c r="G609" s="96" t="s">
        <v>1551</v>
      </c>
      <c r="H609" s="96" t="s">
        <v>3487</v>
      </c>
    </row>
    <row r="610" spans="7:8" x14ac:dyDescent="0.25">
      <c r="G610" s="96" t="s">
        <v>1713</v>
      </c>
      <c r="H610" s="96" t="s">
        <v>3488</v>
      </c>
    </row>
    <row r="611" spans="7:8" x14ac:dyDescent="0.25">
      <c r="G611" s="96" t="s">
        <v>1863</v>
      </c>
      <c r="H611" s="96" t="s">
        <v>3489</v>
      </c>
    </row>
    <row r="612" spans="7:8" x14ac:dyDescent="0.25">
      <c r="G612" s="96" t="s">
        <v>2118</v>
      </c>
      <c r="H612" s="96" t="s">
        <v>3490</v>
      </c>
    </row>
    <row r="613" spans="7:8" x14ac:dyDescent="0.25">
      <c r="G613" s="96" t="s">
        <v>2221</v>
      </c>
      <c r="H613" s="96" t="s">
        <v>3491</v>
      </c>
    </row>
    <row r="614" spans="7:8" x14ac:dyDescent="0.25">
      <c r="G614" s="96" t="s">
        <v>2309</v>
      </c>
      <c r="H614" s="96" t="s">
        <v>3492</v>
      </c>
    </row>
    <row r="615" spans="7:8" x14ac:dyDescent="0.25">
      <c r="G615" s="96" t="s">
        <v>2383</v>
      </c>
      <c r="H615" s="96" t="s">
        <v>3493</v>
      </c>
    </row>
    <row r="616" spans="7:8" x14ac:dyDescent="0.25">
      <c r="G616" s="96" t="s">
        <v>2446</v>
      </c>
      <c r="H616" s="96" t="s">
        <v>3494</v>
      </c>
    </row>
    <row r="617" spans="7:8" x14ac:dyDescent="0.25">
      <c r="G617" s="96" t="s">
        <v>2490</v>
      </c>
      <c r="H617" s="96" t="s">
        <v>3495</v>
      </c>
    </row>
    <row r="618" spans="7:8" x14ac:dyDescent="0.25">
      <c r="G618" s="96" t="s">
        <v>2527</v>
      </c>
      <c r="H618" s="96" t="s">
        <v>3496</v>
      </c>
    </row>
    <row r="619" spans="7:8" x14ac:dyDescent="0.25">
      <c r="G619" s="96" t="s">
        <v>2553</v>
      </c>
      <c r="H619" s="96" t="s">
        <v>3497</v>
      </c>
    </row>
    <row r="620" spans="7:8" x14ac:dyDescent="0.25">
      <c r="G620" s="96" t="s">
        <v>2578</v>
      </c>
      <c r="H620" s="96" t="s">
        <v>3498</v>
      </c>
    </row>
    <row r="621" spans="7:8" x14ac:dyDescent="0.25">
      <c r="G621" s="96" t="s">
        <v>988</v>
      </c>
      <c r="H621" s="96" t="s">
        <v>3499</v>
      </c>
    </row>
    <row r="622" spans="7:8" x14ac:dyDescent="0.25">
      <c r="G622" s="96" t="s">
        <v>1372</v>
      </c>
      <c r="H622" s="96" t="s">
        <v>3500</v>
      </c>
    </row>
    <row r="623" spans="7:8" x14ac:dyDescent="0.25">
      <c r="G623" s="96" t="s">
        <v>1543</v>
      </c>
      <c r="H623" s="96" t="s">
        <v>3501</v>
      </c>
    </row>
    <row r="624" spans="7:8" x14ac:dyDescent="0.25">
      <c r="G624" s="96" t="s">
        <v>1704</v>
      </c>
      <c r="H624" s="96" t="s">
        <v>3502</v>
      </c>
    </row>
    <row r="625" spans="7:8" x14ac:dyDescent="0.25">
      <c r="G625" s="96" t="s">
        <v>1855</v>
      </c>
      <c r="H625" s="96" t="s">
        <v>3503</v>
      </c>
    </row>
    <row r="626" spans="7:8" x14ac:dyDescent="0.25">
      <c r="G626" s="96" t="s">
        <v>1990</v>
      </c>
      <c r="H626" s="96" t="s">
        <v>3504</v>
      </c>
    </row>
    <row r="627" spans="7:8" x14ac:dyDescent="0.25">
      <c r="G627" s="96" t="s">
        <v>1078</v>
      </c>
      <c r="H627" s="96" t="s">
        <v>3505</v>
      </c>
    </row>
    <row r="628" spans="7:8" x14ac:dyDescent="0.25">
      <c r="G628" s="96" t="s">
        <v>1251</v>
      </c>
      <c r="H628" s="96" t="s">
        <v>3506</v>
      </c>
    </row>
    <row r="629" spans="7:8" x14ac:dyDescent="0.25">
      <c r="G629" s="96" t="s">
        <v>1416</v>
      </c>
      <c r="H629" s="96" t="s">
        <v>3507</v>
      </c>
    </row>
    <row r="630" spans="7:8" x14ac:dyDescent="0.25">
      <c r="G630" s="96" t="s">
        <v>1587</v>
      </c>
      <c r="H630" s="96" t="s">
        <v>3508</v>
      </c>
    </row>
    <row r="631" spans="7:8" x14ac:dyDescent="0.25">
      <c r="G631" s="96" t="s">
        <v>1743</v>
      </c>
      <c r="H631" s="96" t="s">
        <v>3509</v>
      </c>
    </row>
    <row r="632" spans="7:8" x14ac:dyDescent="0.25">
      <c r="G632" s="96" t="s">
        <v>1895</v>
      </c>
      <c r="H632" s="96" t="s">
        <v>3510</v>
      </c>
    </row>
    <row r="633" spans="7:8" x14ac:dyDescent="0.25">
      <c r="G633" s="96" t="s">
        <v>2027</v>
      </c>
      <c r="H633" s="96" t="s">
        <v>3511</v>
      </c>
    </row>
    <row r="634" spans="7:8" x14ac:dyDescent="0.25">
      <c r="G634" s="96" t="s">
        <v>2142</v>
      </c>
      <c r="H634" s="96" t="s">
        <v>3512</v>
      </c>
    </row>
    <row r="635" spans="7:8" x14ac:dyDescent="0.25">
      <c r="G635" s="96" t="s">
        <v>2244</v>
      </c>
      <c r="H635" s="96" t="s">
        <v>3513</v>
      </c>
    </row>
    <row r="636" spans="7:8" x14ac:dyDescent="0.25">
      <c r="G636" s="96" t="s">
        <v>2329</v>
      </c>
      <c r="H636" s="96" t="s">
        <v>3514</v>
      </c>
    </row>
    <row r="637" spans="7:8" x14ac:dyDescent="0.25">
      <c r="G637" s="96" t="s">
        <v>2402</v>
      </c>
      <c r="H637" s="96" t="s">
        <v>3515</v>
      </c>
    </row>
    <row r="638" spans="7:8" x14ac:dyDescent="0.25">
      <c r="G638" s="96" t="s">
        <v>1079</v>
      </c>
      <c r="H638" s="96" t="s">
        <v>3516</v>
      </c>
    </row>
    <row r="639" spans="7:8" x14ac:dyDescent="0.25">
      <c r="G639" s="96" t="s">
        <v>2533</v>
      </c>
      <c r="H639" s="96" t="s">
        <v>3517</v>
      </c>
    </row>
    <row r="640" spans="7:8" x14ac:dyDescent="0.25">
      <c r="G640" s="96" t="s">
        <v>2562</v>
      </c>
      <c r="H640" s="96" t="s">
        <v>3518</v>
      </c>
    </row>
    <row r="641" spans="7:8" x14ac:dyDescent="0.25">
      <c r="G641" s="96" t="s">
        <v>2586</v>
      </c>
      <c r="H641" s="96" t="s">
        <v>3519</v>
      </c>
    </row>
    <row r="642" spans="7:8" x14ac:dyDescent="0.25">
      <c r="G642" s="96" t="s">
        <v>2601</v>
      </c>
      <c r="H642" s="96" t="s">
        <v>3520</v>
      </c>
    </row>
    <row r="643" spans="7:8" x14ac:dyDescent="0.25">
      <c r="G643" s="96" t="s">
        <v>2614</v>
      </c>
      <c r="H643" s="96" t="s">
        <v>3521</v>
      </c>
    </row>
    <row r="644" spans="7:8" x14ac:dyDescent="0.25">
      <c r="G644" s="96" t="s">
        <v>2626</v>
      </c>
      <c r="H644" s="96" t="s">
        <v>3522</v>
      </c>
    </row>
    <row r="645" spans="7:8" x14ac:dyDescent="0.25">
      <c r="G645" s="96" t="s">
        <v>2638</v>
      </c>
      <c r="H645" s="96" t="s">
        <v>3523</v>
      </c>
    </row>
    <row r="646" spans="7:8" x14ac:dyDescent="0.25">
      <c r="G646" s="96" t="s">
        <v>1314</v>
      </c>
      <c r="H646" s="96" t="s">
        <v>3524</v>
      </c>
    </row>
    <row r="647" spans="7:8" x14ac:dyDescent="0.25">
      <c r="G647" s="96" t="s">
        <v>1477</v>
      </c>
      <c r="H647" s="96" t="s">
        <v>3525</v>
      </c>
    </row>
    <row r="648" spans="7:8" x14ac:dyDescent="0.25">
      <c r="G648" s="96" t="s">
        <v>1643</v>
      </c>
      <c r="H648" s="96" t="s">
        <v>3526</v>
      </c>
    </row>
    <row r="649" spans="7:8" x14ac:dyDescent="0.25">
      <c r="G649" s="96" t="s">
        <v>1811</v>
      </c>
      <c r="H649" s="96" t="s">
        <v>3527</v>
      </c>
    </row>
    <row r="650" spans="7:8" x14ac:dyDescent="0.25">
      <c r="G650" s="96" t="s">
        <v>2067</v>
      </c>
      <c r="H650" s="96" t="s">
        <v>3528</v>
      </c>
    </row>
    <row r="651" spans="7:8" x14ac:dyDescent="0.25">
      <c r="G651" s="96" t="s">
        <v>2178</v>
      </c>
      <c r="H651" s="96" t="s">
        <v>3529</v>
      </c>
    </row>
    <row r="652" spans="7:8" x14ac:dyDescent="0.25">
      <c r="G652" s="96" t="s">
        <v>2275</v>
      </c>
      <c r="H652" s="96" t="s">
        <v>3530</v>
      </c>
    </row>
    <row r="653" spans="7:8" x14ac:dyDescent="0.25">
      <c r="G653" s="96" t="s">
        <v>1123</v>
      </c>
      <c r="H653" s="96" t="s">
        <v>3531</v>
      </c>
    </row>
    <row r="654" spans="7:8" x14ac:dyDescent="0.25">
      <c r="G654" s="96" t="s">
        <v>985</v>
      </c>
      <c r="H654" s="96" t="s">
        <v>3532</v>
      </c>
    </row>
    <row r="655" spans="7:8" x14ac:dyDescent="0.25">
      <c r="G655" s="96" t="s">
        <v>1487</v>
      </c>
      <c r="H655" s="96" t="s">
        <v>3533</v>
      </c>
    </row>
    <row r="656" spans="7:8" x14ac:dyDescent="0.25">
      <c r="G656" s="96" t="s">
        <v>1652</v>
      </c>
      <c r="H656" s="96" t="s">
        <v>3534</v>
      </c>
    </row>
    <row r="657" spans="7:8" x14ac:dyDescent="0.25">
      <c r="G657" s="96" t="s">
        <v>1118</v>
      </c>
      <c r="H657" s="96" t="s">
        <v>3535</v>
      </c>
    </row>
    <row r="658" spans="7:8" x14ac:dyDescent="0.25">
      <c r="G658" s="96" t="s">
        <v>1946</v>
      </c>
      <c r="H658" s="96" t="s">
        <v>3536</v>
      </c>
    </row>
    <row r="659" spans="7:8" x14ac:dyDescent="0.25">
      <c r="G659" s="96" t="s">
        <v>2074</v>
      </c>
      <c r="H659" s="96" t="s">
        <v>3537</v>
      </c>
    </row>
    <row r="660" spans="7:8" x14ac:dyDescent="0.25">
      <c r="G660" s="96" t="s">
        <v>2182</v>
      </c>
      <c r="H660" s="96" t="s">
        <v>3538</v>
      </c>
    </row>
    <row r="661" spans="7:8" x14ac:dyDescent="0.25">
      <c r="G661" s="96" t="s">
        <v>2280</v>
      </c>
      <c r="H661" s="96" t="s">
        <v>3539</v>
      </c>
    </row>
    <row r="662" spans="7:8" x14ac:dyDescent="0.25">
      <c r="G662" s="96" t="s">
        <v>1662</v>
      </c>
      <c r="H662" s="96" t="s">
        <v>3540</v>
      </c>
    </row>
    <row r="663" spans="7:8" x14ac:dyDescent="0.25">
      <c r="G663" s="96" t="s">
        <v>1333</v>
      </c>
      <c r="H663" s="96" t="s">
        <v>3541</v>
      </c>
    </row>
    <row r="664" spans="7:8" x14ac:dyDescent="0.25">
      <c r="G664" s="96" t="s">
        <v>1499</v>
      </c>
      <c r="H664" s="96" t="s">
        <v>3542</v>
      </c>
    </row>
    <row r="665" spans="7:8" x14ac:dyDescent="0.25">
      <c r="G665" s="96" t="s">
        <v>1817</v>
      </c>
      <c r="H665" s="96" t="s">
        <v>3543</v>
      </c>
    </row>
    <row r="666" spans="7:8" x14ac:dyDescent="0.25">
      <c r="G666" s="96" t="s">
        <v>1955</v>
      </c>
      <c r="H666" s="96" t="s">
        <v>3544</v>
      </c>
    </row>
    <row r="667" spans="7:8" x14ac:dyDescent="0.25">
      <c r="G667" s="96" t="s">
        <v>2082</v>
      </c>
      <c r="H667" s="96" t="s">
        <v>3545</v>
      </c>
    </row>
    <row r="668" spans="7:8" x14ac:dyDescent="0.25">
      <c r="G668" s="96" t="s">
        <v>2188</v>
      </c>
      <c r="H668" s="96" t="s">
        <v>3546</v>
      </c>
    </row>
    <row r="669" spans="7:8" x14ac:dyDescent="0.25">
      <c r="G669" s="96" t="s">
        <v>2285</v>
      </c>
      <c r="H669" s="96" t="s">
        <v>3547</v>
      </c>
    </row>
    <row r="670" spans="7:8" x14ac:dyDescent="0.25">
      <c r="G670" s="96" t="s">
        <v>2360</v>
      </c>
      <c r="H670" s="96" t="s">
        <v>3548</v>
      </c>
    </row>
    <row r="671" spans="7:8" x14ac:dyDescent="0.25">
      <c r="G671" s="96" t="s">
        <v>1135</v>
      </c>
      <c r="H671" s="96" t="s">
        <v>3549</v>
      </c>
    </row>
    <row r="672" spans="7:8" x14ac:dyDescent="0.25">
      <c r="G672" s="96" t="s">
        <v>1012</v>
      </c>
      <c r="H672" s="96" t="s">
        <v>3550</v>
      </c>
    </row>
    <row r="673" spans="7:8" x14ac:dyDescent="0.25">
      <c r="G673" s="96" t="s">
        <v>1209</v>
      </c>
      <c r="H673" s="96" t="s">
        <v>3551</v>
      </c>
    </row>
    <row r="674" spans="7:8" x14ac:dyDescent="0.25">
      <c r="G674" s="96" t="s">
        <v>1378</v>
      </c>
      <c r="H674" s="96" t="s">
        <v>3552</v>
      </c>
    </row>
    <row r="675" spans="7:8" x14ac:dyDescent="0.25">
      <c r="G675" s="96" t="s">
        <v>1711</v>
      </c>
      <c r="H675" s="96" t="s">
        <v>3553</v>
      </c>
    </row>
    <row r="676" spans="7:8" x14ac:dyDescent="0.25">
      <c r="G676" s="96" t="s">
        <v>1862</v>
      </c>
      <c r="H676" s="96" t="s">
        <v>3554</v>
      </c>
    </row>
    <row r="677" spans="7:8" x14ac:dyDescent="0.25">
      <c r="G677" s="96" t="s">
        <v>1997</v>
      </c>
      <c r="H677" s="96" t="s">
        <v>3555</v>
      </c>
    </row>
    <row r="678" spans="7:8" x14ac:dyDescent="0.25">
      <c r="G678" s="96" t="s">
        <v>2116</v>
      </c>
      <c r="H678" s="96" t="s">
        <v>3556</v>
      </c>
    </row>
    <row r="679" spans="7:8" x14ac:dyDescent="0.25">
      <c r="G679" s="96" t="s">
        <v>2219</v>
      </c>
      <c r="H679" s="96" t="s">
        <v>3557</v>
      </c>
    </row>
    <row r="680" spans="7:8" x14ac:dyDescent="0.25">
      <c r="G680" s="96" t="s">
        <v>2307</v>
      </c>
      <c r="H680" s="96" t="s">
        <v>3558</v>
      </c>
    </row>
    <row r="681" spans="7:8" x14ac:dyDescent="0.25">
      <c r="G681" s="96" t="s">
        <v>1154</v>
      </c>
      <c r="H681" s="96" t="s">
        <v>3559</v>
      </c>
    </row>
    <row r="682" spans="7:8" x14ac:dyDescent="0.25">
      <c r="G682" s="96" t="s">
        <v>1324</v>
      </c>
      <c r="H682" s="96" t="s">
        <v>3560</v>
      </c>
    </row>
    <row r="683" spans="7:8" x14ac:dyDescent="0.25">
      <c r="G683" s="96" t="s">
        <v>1490</v>
      </c>
      <c r="H683" s="96" t="s">
        <v>3561</v>
      </c>
    </row>
    <row r="684" spans="7:8" x14ac:dyDescent="0.25">
      <c r="G684" s="96" t="s">
        <v>1655</v>
      </c>
      <c r="H684" s="96" t="s">
        <v>3562</v>
      </c>
    </row>
    <row r="685" spans="7:8" x14ac:dyDescent="0.25">
      <c r="G685" s="96" t="s">
        <v>1799</v>
      </c>
      <c r="H685" s="96" t="s">
        <v>3563</v>
      </c>
    </row>
    <row r="686" spans="7:8" x14ac:dyDescent="0.25">
      <c r="G686" s="96" t="s">
        <v>1948</v>
      </c>
      <c r="H686" s="96" t="s">
        <v>3564</v>
      </c>
    </row>
    <row r="687" spans="7:8" x14ac:dyDescent="0.25">
      <c r="G687" s="96" t="s">
        <v>2076</v>
      </c>
      <c r="H687" s="96" t="s">
        <v>3565</v>
      </c>
    </row>
    <row r="688" spans="7:8" x14ac:dyDescent="0.25">
      <c r="G688" s="96" t="s">
        <v>2183</v>
      </c>
      <c r="H688" s="96" t="s">
        <v>3566</v>
      </c>
    </row>
    <row r="689" spans="7:8" x14ac:dyDescent="0.25">
      <c r="G689" s="96" t="s">
        <v>2282</v>
      </c>
      <c r="H689" s="96" t="s">
        <v>3567</v>
      </c>
    </row>
    <row r="690" spans="7:8" x14ac:dyDescent="0.25">
      <c r="G690" s="96" t="s">
        <v>2358</v>
      </c>
      <c r="H690" s="96" t="s">
        <v>3568</v>
      </c>
    </row>
    <row r="691" spans="7:8" x14ac:dyDescent="0.25">
      <c r="G691" s="96" t="s">
        <v>2475</v>
      </c>
      <c r="H691" s="96" t="s">
        <v>3569</v>
      </c>
    </row>
    <row r="692" spans="7:8" x14ac:dyDescent="0.25">
      <c r="G692" s="96" t="s">
        <v>989</v>
      </c>
      <c r="H692" s="96" t="s">
        <v>3570</v>
      </c>
    </row>
    <row r="693" spans="7:8" x14ac:dyDescent="0.25">
      <c r="G693" s="96" t="s">
        <v>1514</v>
      </c>
      <c r="H693" s="96" t="s">
        <v>3571</v>
      </c>
    </row>
    <row r="694" spans="7:8" x14ac:dyDescent="0.25">
      <c r="G694" s="96" t="s">
        <v>1677</v>
      </c>
      <c r="H694" s="96" t="s">
        <v>3572</v>
      </c>
    </row>
    <row r="695" spans="7:8" x14ac:dyDescent="0.25">
      <c r="G695" s="96" t="s">
        <v>1830</v>
      </c>
      <c r="H695" s="96" t="s">
        <v>3573</v>
      </c>
    </row>
    <row r="696" spans="7:8" x14ac:dyDescent="0.25">
      <c r="G696" s="96" t="s">
        <v>1968</v>
      </c>
      <c r="H696" s="96" t="s">
        <v>3574</v>
      </c>
    </row>
    <row r="697" spans="7:8" x14ac:dyDescent="0.25">
      <c r="G697" s="96" t="s">
        <v>2092</v>
      </c>
      <c r="H697" s="96" t="s">
        <v>3575</v>
      </c>
    </row>
    <row r="698" spans="7:8" x14ac:dyDescent="0.25">
      <c r="G698" s="96" t="s">
        <v>2197</v>
      </c>
      <c r="H698" s="96" t="s">
        <v>3576</v>
      </c>
    </row>
    <row r="699" spans="7:8" x14ac:dyDescent="0.25">
      <c r="G699" s="96" t="s">
        <v>1346</v>
      </c>
      <c r="H699" s="96" t="s">
        <v>3577</v>
      </c>
    </row>
    <row r="700" spans="7:8" x14ac:dyDescent="0.25">
      <c r="G700" s="96" t="s">
        <v>1013</v>
      </c>
      <c r="H700" s="96" t="s">
        <v>3578</v>
      </c>
    </row>
    <row r="701" spans="7:8" x14ac:dyDescent="0.25">
      <c r="G701" s="96" t="s">
        <v>1186</v>
      </c>
      <c r="H701" s="96" t="s">
        <v>3579</v>
      </c>
    </row>
    <row r="702" spans="7:8" x14ac:dyDescent="0.25">
      <c r="G702" s="96" t="s">
        <v>1521</v>
      </c>
      <c r="H702" s="96" t="s">
        <v>3580</v>
      </c>
    </row>
    <row r="703" spans="7:8" x14ac:dyDescent="0.25">
      <c r="G703" s="96" t="s">
        <v>1683</v>
      </c>
      <c r="H703" s="96" t="s">
        <v>3581</v>
      </c>
    </row>
    <row r="704" spans="7:8" x14ac:dyDescent="0.25">
      <c r="G704" s="96" t="s">
        <v>1835</v>
      </c>
      <c r="H704" s="96" t="s">
        <v>3582</v>
      </c>
    </row>
    <row r="705" spans="7:8" x14ac:dyDescent="0.25">
      <c r="G705" s="96" t="s">
        <v>1974</v>
      </c>
      <c r="H705" s="96" t="s">
        <v>3583</v>
      </c>
    </row>
    <row r="706" spans="7:8" x14ac:dyDescent="0.25">
      <c r="G706" s="96" t="s">
        <v>1037</v>
      </c>
      <c r="H706" s="96" t="s">
        <v>3584</v>
      </c>
    </row>
    <row r="707" spans="7:8" x14ac:dyDescent="0.25">
      <c r="G707" s="96" t="s">
        <v>1373</v>
      </c>
      <c r="H707" s="96" t="s">
        <v>3585</v>
      </c>
    </row>
    <row r="708" spans="7:8" x14ac:dyDescent="0.25">
      <c r="G708" s="96" t="s">
        <v>1544</v>
      </c>
      <c r="H708" s="96" t="s">
        <v>3586</v>
      </c>
    </row>
    <row r="709" spans="7:8" x14ac:dyDescent="0.25">
      <c r="G709" s="96" t="s">
        <v>1079</v>
      </c>
      <c r="H709" s="96" t="s">
        <v>3587</v>
      </c>
    </row>
    <row r="710" spans="7:8" x14ac:dyDescent="0.25">
      <c r="G710" s="96" t="s">
        <v>1253</v>
      </c>
      <c r="H710" s="96" t="s">
        <v>3588</v>
      </c>
    </row>
    <row r="711" spans="7:8" x14ac:dyDescent="0.25">
      <c r="G711" s="96" t="s">
        <v>1418</v>
      </c>
      <c r="H711" s="96" t="s">
        <v>3589</v>
      </c>
    </row>
    <row r="712" spans="7:8" x14ac:dyDescent="0.25">
      <c r="G712" s="96" t="s">
        <v>1589</v>
      </c>
      <c r="H712" s="96" t="s">
        <v>3590</v>
      </c>
    </row>
    <row r="713" spans="7:8" x14ac:dyDescent="0.25">
      <c r="G713" s="96" t="s">
        <v>1095</v>
      </c>
      <c r="H713" s="96" t="s">
        <v>3591</v>
      </c>
    </row>
    <row r="714" spans="7:8" x14ac:dyDescent="0.25">
      <c r="G714" s="96" t="s">
        <v>1280</v>
      </c>
      <c r="H714" s="96" t="s">
        <v>3592</v>
      </c>
    </row>
    <row r="715" spans="7:8" x14ac:dyDescent="0.25">
      <c r="G715" s="96" t="s">
        <v>1441</v>
      </c>
      <c r="H715" s="96" t="s">
        <v>3593</v>
      </c>
    </row>
    <row r="716" spans="7:8" x14ac:dyDescent="0.25">
      <c r="G716" s="96" t="s">
        <v>1611</v>
      </c>
      <c r="H716" s="96" t="s">
        <v>3594</v>
      </c>
    </row>
    <row r="717" spans="7:8" x14ac:dyDescent="0.25">
      <c r="G717" s="96" t="s">
        <v>1764</v>
      </c>
      <c r="H717" s="96" t="s">
        <v>3595</v>
      </c>
    </row>
    <row r="718" spans="7:8" x14ac:dyDescent="0.25">
      <c r="G718" s="96" t="s">
        <v>1914</v>
      </c>
      <c r="H718" s="96" t="s">
        <v>3596</v>
      </c>
    </row>
    <row r="719" spans="7:8" x14ac:dyDescent="0.25">
      <c r="G719" s="96" t="s">
        <v>2157</v>
      </c>
      <c r="H719" s="96" t="s">
        <v>3597</v>
      </c>
    </row>
    <row r="720" spans="7:8" x14ac:dyDescent="0.25">
      <c r="G720" s="96" t="s">
        <v>2255</v>
      </c>
      <c r="H720" s="96" t="s">
        <v>3598</v>
      </c>
    </row>
    <row r="721" spans="7:8" x14ac:dyDescent="0.25">
      <c r="G721" s="96" t="s">
        <v>2339</v>
      </c>
      <c r="H721" s="96" t="s">
        <v>3599</v>
      </c>
    </row>
    <row r="722" spans="7:8" x14ac:dyDescent="0.25">
      <c r="G722" s="96" t="s">
        <v>2412</v>
      </c>
      <c r="H722" s="96" t="s">
        <v>3600</v>
      </c>
    </row>
    <row r="723" spans="7:8" x14ac:dyDescent="0.25">
      <c r="G723" s="96" t="s">
        <v>1916</v>
      </c>
      <c r="H723" s="96" t="s">
        <v>3601</v>
      </c>
    </row>
    <row r="724" spans="7:8" x14ac:dyDescent="0.25">
      <c r="G724" s="96" t="s">
        <v>515</v>
      </c>
      <c r="H724" s="96" t="s">
        <v>3602</v>
      </c>
    </row>
    <row r="725" spans="7:8" x14ac:dyDescent="0.25">
      <c r="G725" s="96" t="s">
        <v>1444</v>
      </c>
      <c r="H725" s="96" t="s">
        <v>3603</v>
      </c>
    </row>
    <row r="726" spans="7:8" x14ac:dyDescent="0.25">
      <c r="G726" s="96" t="s">
        <v>1111</v>
      </c>
      <c r="H726" s="96" t="s">
        <v>3604</v>
      </c>
    </row>
    <row r="727" spans="7:8" x14ac:dyDescent="0.25">
      <c r="G727" s="96" t="s">
        <v>1766</v>
      </c>
      <c r="H727" s="96" t="s">
        <v>3605</v>
      </c>
    </row>
    <row r="728" spans="7:8" x14ac:dyDescent="0.25">
      <c r="G728" s="96" t="s">
        <v>2510</v>
      </c>
      <c r="H728" s="96" t="s">
        <v>3606</v>
      </c>
    </row>
    <row r="729" spans="7:8" x14ac:dyDescent="0.25">
      <c r="G729" s="96" t="s">
        <v>1290</v>
      </c>
      <c r="H729" s="96" t="s">
        <v>3607</v>
      </c>
    </row>
    <row r="730" spans="7:8" x14ac:dyDescent="0.25">
      <c r="G730" s="96" t="s">
        <v>1451</v>
      </c>
      <c r="H730" s="96" t="s">
        <v>3608</v>
      </c>
    </row>
    <row r="731" spans="7:8" x14ac:dyDescent="0.25">
      <c r="G731" s="96" t="s">
        <v>1621</v>
      </c>
      <c r="H731" s="96" t="s">
        <v>3609</v>
      </c>
    </row>
    <row r="732" spans="7:8" x14ac:dyDescent="0.25">
      <c r="G732" s="96" t="s">
        <v>1774</v>
      </c>
      <c r="H732" s="96" t="s">
        <v>3610</v>
      </c>
    </row>
    <row r="733" spans="7:8" x14ac:dyDescent="0.25">
      <c r="G733" s="96" t="s">
        <v>1922</v>
      </c>
      <c r="H733" s="96" t="s">
        <v>3611</v>
      </c>
    </row>
    <row r="734" spans="7:8" x14ac:dyDescent="0.25">
      <c r="G734" s="96" t="s">
        <v>2050</v>
      </c>
      <c r="H734" s="96" t="s">
        <v>3612</v>
      </c>
    </row>
    <row r="735" spans="7:8" x14ac:dyDescent="0.25">
      <c r="G735" s="96" t="s">
        <v>2162</v>
      </c>
      <c r="H735" s="96" t="s">
        <v>3613</v>
      </c>
    </row>
    <row r="736" spans="7:8" x14ac:dyDescent="0.25">
      <c r="G736" s="96" t="s">
        <v>1124</v>
      </c>
      <c r="H736" s="96" t="s">
        <v>3614</v>
      </c>
    </row>
    <row r="737" spans="7:8" x14ac:dyDescent="0.25">
      <c r="G737" s="96" t="s">
        <v>2342</v>
      </c>
      <c r="H737" s="96" t="s">
        <v>3615</v>
      </c>
    </row>
    <row r="738" spans="7:8" x14ac:dyDescent="0.25">
      <c r="G738" s="96" t="s">
        <v>2414</v>
      </c>
      <c r="H738" s="96" t="s">
        <v>3616</v>
      </c>
    </row>
    <row r="739" spans="7:8" x14ac:dyDescent="0.25">
      <c r="G739" s="96" t="s">
        <v>2466</v>
      </c>
      <c r="H739" s="96" t="s">
        <v>3617</v>
      </c>
    </row>
    <row r="740" spans="7:8" x14ac:dyDescent="0.25">
      <c r="G740" s="96" t="s">
        <v>2538</v>
      </c>
      <c r="H740" s="96" t="s">
        <v>3618</v>
      </c>
    </row>
    <row r="741" spans="7:8" x14ac:dyDescent="0.25">
      <c r="G741" s="96" t="s">
        <v>1972</v>
      </c>
      <c r="H741" s="96" t="s">
        <v>3619</v>
      </c>
    </row>
    <row r="742" spans="7:8" x14ac:dyDescent="0.25">
      <c r="G742" s="96" t="s">
        <v>2088</v>
      </c>
      <c r="H742" s="96" t="s">
        <v>3620</v>
      </c>
    </row>
    <row r="743" spans="7:8" x14ac:dyDescent="0.25">
      <c r="G743" s="96" t="s">
        <v>1570</v>
      </c>
      <c r="H743" s="96" t="s">
        <v>3621</v>
      </c>
    </row>
    <row r="744" spans="7:8" x14ac:dyDescent="0.25">
      <c r="G744" s="96" t="s">
        <v>1403</v>
      </c>
      <c r="H744" s="96" t="s">
        <v>3622</v>
      </c>
    </row>
    <row r="745" spans="7:8" x14ac:dyDescent="0.25">
      <c r="G745" s="96" t="s">
        <v>3623</v>
      </c>
      <c r="H745" s="96" t="s">
        <v>3624</v>
      </c>
    </row>
    <row r="746" spans="7:8" x14ac:dyDescent="0.25">
      <c r="G746" s="96" t="s">
        <v>2236</v>
      </c>
      <c r="H746" s="96" t="s">
        <v>3625</v>
      </c>
    </row>
    <row r="747" spans="7:8" x14ac:dyDescent="0.25">
      <c r="G747" s="96" t="s">
        <v>2144</v>
      </c>
      <c r="H747" s="96" t="s">
        <v>3626</v>
      </c>
    </row>
    <row r="748" spans="7:8" x14ac:dyDescent="0.25">
      <c r="G748" s="96" t="s">
        <v>1256</v>
      </c>
      <c r="H748" s="96" t="s">
        <v>3627</v>
      </c>
    </row>
    <row r="749" spans="7:8" x14ac:dyDescent="0.25">
      <c r="G749" s="96" t="s">
        <v>3628</v>
      </c>
      <c r="H749" s="96" t="s">
        <v>3629</v>
      </c>
    </row>
    <row r="750" spans="7:8" x14ac:dyDescent="0.25">
      <c r="G750" s="96" t="s">
        <v>1591</v>
      </c>
      <c r="H750" s="96" t="s">
        <v>3630</v>
      </c>
    </row>
    <row r="751" spans="7:8" x14ac:dyDescent="0.25">
      <c r="G751" s="96" t="s">
        <v>3631</v>
      </c>
      <c r="H751" s="96" t="s">
        <v>3632</v>
      </c>
    </row>
    <row r="752" spans="7:8" x14ac:dyDescent="0.25">
      <c r="G752" s="96" t="s">
        <v>3633</v>
      </c>
      <c r="H752" s="96" t="s">
        <v>3634</v>
      </c>
    </row>
    <row r="753" spans="7:8" x14ac:dyDescent="0.25">
      <c r="G753" s="96" t="s">
        <v>1712</v>
      </c>
      <c r="H753" s="96" t="s">
        <v>3635</v>
      </c>
    </row>
    <row r="754" spans="7:8" x14ac:dyDescent="0.25">
      <c r="G754" s="96" t="s">
        <v>2514</v>
      </c>
      <c r="H754" s="96" t="s">
        <v>3636</v>
      </c>
    </row>
    <row r="755" spans="7:8" x14ac:dyDescent="0.25">
      <c r="G755" s="96" t="s">
        <v>1809</v>
      </c>
      <c r="H755" s="96" t="s">
        <v>3637</v>
      </c>
    </row>
    <row r="756" spans="7:8" x14ac:dyDescent="0.25">
      <c r="G756" s="96" t="s">
        <v>2453</v>
      </c>
      <c r="H756" s="96" t="s">
        <v>3638</v>
      </c>
    </row>
    <row r="757" spans="7:8" x14ac:dyDescent="0.25">
      <c r="G757" s="96" t="s">
        <v>2424</v>
      </c>
      <c r="H757" s="96" t="s">
        <v>3639</v>
      </c>
    </row>
    <row r="758" spans="7:8" x14ac:dyDescent="0.25">
      <c r="G758" s="96" t="s">
        <v>1801</v>
      </c>
      <c r="H758" s="96" t="s">
        <v>3640</v>
      </c>
    </row>
    <row r="759" spans="7:8" x14ac:dyDescent="0.25">
      <c r="G759" s="96" t="s">
        <v>1388</v>
      </c>
      <c r="H759" s="96" t="s">
        <v>3641</v>
      </c>
    </row>
    <row r="760" spans="7:8" x14ac:dyDescent="0.25">
      <c r="G760" s="96" t="s">
        <v>3642</v>
      </c>
      <c r="H760" s="96" t="s">
        <v>3643</v>
      </c>
    </row>
    <row r="761" spans="7:8" x14ac:dyDescent="0.25">
      <c r="G761" s="96" t="s">
        <v>3644</v>
      </c>
      <c r="H761" s="96" t="s">
        <v>3645</v>
      </c>
    </row>
    <row r="762" spans="7:8" x14ac:dyDescent="0.25">
      <c r="G762" s="96" t="s">
        <v>3646</v>
      </c>
      <c r="H762" s="96" t="s">
        <v>3647</v>
      </c>
    </row>
    <row r="763" spans="7:8" x14ac:dyDescent="0.25">
      <c r="G763" s="96" t="s">
        <v>3648</v>
      </c>
      <c r="H763" s="96" t="s">
        <v>3649</v>
      </c>
    </row>
    <row r="764" spans="7:8" x14ac:dyDescent="0.25">
      <c r="G764" s="96" t="s">
        <v>1221</v>
      </c>
      <c r="H764" s="96" t="s">
        <v>3650</v>
      </c>
    </row>
    <row r="765" spans="7:8" x14ac:dyDescent="0.25">
      <c r="G765" s="96" t="s">
        <v>1297</v>
      </c>
      <c r="H765" s="96" t="s">
        <v>3651</v>
      </c>
    </row>
    <row r="766" spans="7:8" x14ac:dyDescent="0.25">
      <c r="G766" s="96" t="s">
        <v>1460</v>
      </c>
      <c r="H766" s="96" t="s">
        <v>3652</v>
      </c>
    </row>
    <row r="767" spans="7:8" x14ac:dyDescent="0.25">
      <c r="G767" s="96" t="s">
        <v>1626</v>
      </c>
      <c r="H767" s="96" t="s">
        <v>3653</v>
      </c>
    </row>
    <row r="768" spans="7:8" x14ac:dyDescent="0.25">
      <c r="G768" s="96" t="s">
        <v>1783</v>
      </c>
      <c r="H768" s="96" t="s">
        <v>3654</v>
      </c>
    </row>
    <row r="769" spans="7:8" x14ac:dyDescent="0.25">
      <c r="G769" s="96" t="s">
        <v>1442</v>
      </c>
      <c r="H769" s="96" t="s">
        <v>3655</v>
      </c>
    </row>
    <row r="770" spans="7:8" x14ac:dyDescent="0.25">
      <c r="G770" s="96" t="s">
        <v>2417</v>
      </c>
      <c r="H770" s="96" t="s">
        <v>3656</v>
      </c>
    </row>
    <row r="771" spans="7:8" x14ac:dyDescent="0.25">
      <c r="G771" s="96" t="s">
        <v>2271</v>
      </c>
      <c r="H771" s="96" t="s">
        <v>3657</v>
      </c>
    </row>
    <row r="772" spans="7:8" x14ac:dyDescent="0.25">
      <c r="G772" s="96" t="s">
        <v>1214</v>
      </c>
      <c r="H772" s="96" t="s">
        <v>3658</v>
      </c>
    </row>
    <row r="773" spans="7:8" x14ac:dyDescent="0.25">
      <c r="G773" s="96" t="s">
        <v>1716</v>
      </c>
      <c r="H773" s="96" t="s">
        <v>3659</v>
      </c>
    </row>
    <row r="774" spans="7:8" x14ac:dyDescent="0.25">
      <c r="G774" s="96" t="s">
        <v>1768</v>
      </c>
      <c r="H774" s="96" t="s">
        <v>3660</v>
      </c>
    </row>
    <row r="775" spans="7:8" x14ac:dyDescent="0.25">
      <c r="G775" s="96" t="s">
        <v>1284</v>
      </c>
      <c r="H775" s="96" t="s">
        <v>3661</v>
      </c>
    </row>
    <row r="776" spans="7:8" x14ac:dyDescent="0.25">
      <c r="G776" s="96" t="s">
        <v>2573</v>
      </c>
      <c r="H776" s="96" t="s">
        <v>3662</v>
      </c>
    </row>
    <row r="777" spans="7:8" x14ac:dyDescent="0.25">
      <c r="G777" s="96" t="s">
        <v>2594</v>
      </c>
      <c r="H777" s="96" t="s">
        <v>3663</v>
      </c>
    </row>
    <row r="778" spans="7:8" x14ac:dyDescent="0.25">
      <c r="G778" s="96" t="s">
        <v>1080</v>
      </c>
      <c r="H778" s="96" t="s">
        <v>3664</v>
      </c>
    </row>
    <row r="779" spans="7:8" x14ac:dyDescent="0.25">
      <c r="G779" s="96" t="s">
        <v>1241</v>
      </c>
      <c r="H779" s="96" t="s">
        <v>3665</v>
      </c>
    </row>
    <row r="780" spans="7:8" x14ac:dyDescent="0.25">
      <c r="G780" s="96" t="s">
        <v>1405</v>
      </c>
      <c r="H780" s="96" t="s">
        <v>3666</v>
      </c>
    </row>
    <row r="781" spans="7:8" x14ac:dyDescent="0.25">
      <c r="G781" s="96" t="s">
        <v>1577</v>
      </c>
      <c r="H781" s="96" t="s">
        <v>3667</v>
      </c>
    </row>
    <row r="782" spans="7:8" x14ac:dyDescent="0.25">
      <c r="G782" s="96" t="s">
        <v>1305</v>
      </c>
      <c r="H782" s="96" t="s">
        <v>3668</v>
      </c>
    </row>
    <row r="783" spans="7:8" x14ac:dyDescent="0.25">
      <c r="G783" s="96" t="s">
        <v>2018</v>
      </c>
      <c r="H783" s="96" t="s">
        <v>3669</v>
      </c>
    </row>
    <row r="784" spans="7:8" x14ac:dyDescent="0.25">
      <c r="G784" s="96" t="s">
        <v>2136</v>
      </c>
      <c r="H784" s="96" t="s">
        <v>3670</v>
      </c>
    </row>
    <row r="785" spans="7:8" x14ac:dyDescent="0.25">
      <c r="G785" s="96" t="s">
        <v>2238</v>
      </c>
      <c r="H785" s="96" t="s">
        <v>3671</v>
      </c>
    </row>
    <row r="786" spans="7:8" x14ac:dyDescent="0.25">
      <c r="G786" s="96" t="s">
        <v>2320</v>
      </c>
      <c r="H786" s="96" t="s">
        <v>3672</v>
      </c>
    </row>
    <row r="787" spans="7:8" x14ac:dyDescent="0.25">
      <c r="G787" s="96" t="s">
        <v>2393</v>
      </c>
      <c r="H787" s="96" t="s">
        <v>3673</v>
      </c>
    </row>
    <row r="788" spans="7:8" x14ac:dyDescent="0.25">
      <c r="G788" s="96" t="s">
        <v>2454</v>
      </c>
      <c r="H788" s="96" t="s">
        <v>3674</v>
      </c>
    </row>
    <row r="789" spans="7:8" x14ac:dyDescent="0.25">
      <c r="G789" s="96" t="s">
        <v>2496</v>
      </c>
      <c r="H789" s="96" t="s">
        <v>3675</v>
      </c>
    </row>
    <row r="790" spans="7:8" x14ac:dyDescent="0.25">
      <c r="G790" s="96" t="s">
        <v>2530</v>
      </c>
      <c r="H790" s="96" t="s">
        <v>3676</v>
      </c>
    </row>
    <row r="791" spans="7:8" x14ac:dyDescent="0.25">
      <c r="G791" s="96" t="s">
        <v>1245</v>
      </c>
      <c r="H791" s="96" t="s">
        <v>3677</v>
      </c>
    </row>
    <row r="792" spans="7:8" x14ac:dyDescent="0.25">
      <c r="G792" s="96" t="s">
        <v>1409</v>
      </c>
      <c r="H792" s="96" t="s">
        <v>3678</v>
      </c>
    </row>
    <row r="793" spans="7:8" x14ac:dyDescent="0.25">
      <c r="G793" s="96" t="s">
        <v>1580</v>
      </c>
      <c r="H793" s="96" t="s">
        <v>3679</v>
      </c>
    </row>
    <row r="794" spans="7:8" x14ac:dyDescent="0.25">
      <c r="G794" s="96" t="s">
        <v>1738</v>
      </c>
      <c r="H794" s="96" t="s">
        <v>3680</v>
      </c>
    </row>
    <row r="795" spans="7:8" x14ac:dyDescent="0.25">
      <c r="G795" s="96" t="s">
        <v>1884</v>
      </c>
      <c r="H795" s="96" t="s">
        <v>3681</v>
      </c>
    </row>
    <row r="796" spans="7:8" x14ac:dyDescent="0.25">
      <c r="G796" s="96" t="s">
        <v>2021</v>
      </c>
      <c r="H796" s="96" t="s">
        <v>3682</v>
      </c>
    </row>
    <row r="797" spans="7:8" x14ac:dyDescent="0.25">
      <c r="G797" s="96" t="s">
        <v>2138</v>
      </c>
      <c r="H797" s="96" t="s">
        <v>3683</v>
      </c>
    </row>
    <row r="798" spans="7:8" x14ac:dyDescent="0.25">
      <c r="G798" s="96" t="s">
        <v>1096</v>
      </c>
      <c r="H798" s="96" t="s">
        <v>3684</v>
      </c>
    </row>
    <row r="799" spans="7:8" x14ac:dyDescent="0.25">
      <c r="G799" s="96" t="s">
        <v>2323</v>
      </c>
      <c r="H799" s="96" t="s">
        <v>3685</v>
      </c>
    </row>
    <row r="800" spans="7:8" x14ac:dyDescent="0.25">
      <c r="G800" s="96" t="s">
        <v>2396</v>
      </c>
      <c r="H800" s="96" t="s">
        <v>3686</v>
      </c>
    </row>
    <row r="801" spans="7:8" x14ac:dyDescent="0.25">
      <c r="G801" s="96" t="s">
        <v>2457</v>
      </c>
      <c r="H801" s="96" t="s">
        <v>3687</v>
      </c>
    </row>
    <row r="802" spans="7:8" x14ac:dyDescent="0.25">
      <c r="G802" s="96" t="s">
        <v>2499</v>
      </c>
      <c r="H802" s="96" t="s">
        <v>3688</v>
      </c>
    </row>
    <row r="803" spans="7:8" x14ac:dyDescent="0.25">
      <c r="G803" s="96" t="s">
        <v>2559</v>
      </c>
      <c r="H803" s="96" t="s">
        <v>3689</v>
      </c>
    </row>
    <row r="804" spans="7:8" x14ac:dyDescent="0.25">
      <c r="G804" s="96" t="s">
        <v>2584</v>
      </c>
      <c r="H804" s="96" t="s">
        <v>3690</v>
      </c>
    </row>
    <row r="805" spans="7:8" x14ac:dyDescent="0.25">
      <c r="G805" s="96" t="s">
        <v>2386</v>
      </c>
      <c r="H805" s="96" t="s">
        <v>3691</v>
      </c>
    </row>
    <row r="806" spans="7:8" x14ac:dyDescent="0.25">
      <c r="G806" s="96" t="s">
        <v>2613</v>
      </c>
      <c r="H806" s="96" t="s">
        <v>3692</v>
      </c>
    </row>
    <row r="807" spans="7:8" x14ac:dyDescent="0.25">
      <c r="G807" s="96" t="s">
        <v>2625</v>
      </c>
      <c r="H807" s="96" t="s">
        <v>3693</v>
      </c>
    </row>
    <row r="808" spans="7:8" x14ac:dyDescent="0.25">
      <c r="G808" s="96" t="s">
        <v>2637</v>
      </c>
      <c r="H808" s="96" t="s">
        <v>3694</v>
      </c>
    </row>
    <row r="809" spans="7:8" x14ac:dyDescent="0.25">
      <c r="G809" s="96" t="s">
        <v>2648</v>
      </c>
      <c r="H809" s="96" t="s">
        <v>3695</v>
      </c>
    </row>
    <row r="810" spans="7:8" x14ac:dyDescent="0.25">
      <c r="G810" s="96" t="s">
        <v>2656</v>
      </c>
      <c r="H810" s="96" t="s">
        <v>3696</v>
      </c>
    </row>
    <row r="811" spans="7:8" x14ac:dyDescent="0.25">
      <c r="G811" s="96" t="s">
        <v>2661</v>
      </c>
      <c r="H811" s="96" t="s">
        <v>3697</v>
      </c>
    </row>
    <row r="812" spans="7:8" x14ac:dyDescent="0.25">
      <c r="G812" s="96" t="s">
        <v>2668</v>
      </c>
      <c r="H812" s="96" t="s">
        <v>3698</v>
      </c>
    </row>
    <row r="813" spans="7:8" x14ac:dyDescent="0.25">
      <c r="G813" s="96" t="s">
        <v>2674</v>
      </c>
      <c r="H813" s="96" t="s">
        <v>3699</v>
      </c>
    </row>
    <row r="814" spans="7:8" x14ac:dyDescent="0.25">
      <c r="G814" s="96" t="s">
        <v>2679</v>
      </c>
      <c r="H814" s="96" t="s">
        <v>3700</v>
      </c>
    </row>
    <row r="815" spans="7:8" x14ac:dyDescent="0.25">
      <c r="G815" s="96" t="s">
        <v>2685</v>
      </c>
      <c r="H815" s="96" t="s">
        <v>3701</v>
      </c>
    </row>
    <row r="816" spans="7:8" x14ac:dyDescent="0.25">
      <c r="G816" s="96" t="s">
        <v>2691</v>
      </c>
      <c r="H816" s="96" t="s">
        <v>3702</v>
      </c>
    </row>
    <row r="817" spans="7:8" x14ac:dyDescent="0.25">
      <c r="G817" s="96" t="s">
        <v>2697</v>
      </c>
      <c r="H817" s="96" t="s">
        <v>3703</v>
      </c>
    </row>
    <row r="818" spans="7:8" x14ac:dyDescent="0.25">
      <c r="G818" s="96" t="s">
        <v>2702</v>
      </c>
      <c r="H818" s="96" t="s">
        <v>3704</v>
      </c>
    </row>
    <row r="819" spans="7:8" x14ac:dyDescent="0.25">
      <c r="G819" s="96" t="s">
        <v>2706</v>
      </c>
      <c r="H819" s="96" t="s">
        <v>3705</v>
      </c>
    </row>
    <row r="820" spans="7:8" x14ac:dyDescent="0.25">
      <c r="G820" s="96" t="s">
        <v>2710</v>
      </c>
      <c r="H820" s="96" t="s">
        <v>3706</v>
      </c>
    </row>
    <row r="821" spans="7:8" x14ac:dyDescent="0.25">
      <c r="G821" s="96" t="s">
        <v>2713</v>
      </c>
      <c r="H821" s="96" t="s">
        <v>3707</v>
      </c>
    </row>
    <row r="822" spans="7:8" x14ac:dyDescent="0.25">
      <c r="G822" s="96" t="s">
        <v>1739</v>
      </c>
      <c r="H822" s="96" t="s">
        <v>3708</v>
      </c>
    </row>
    <row r="823" spans="7:8" x14ac:dyDescent="0.25">
      <c r="G823" s="96" t="s">
        <v>1246</v>
      </c>
      <c r="H823" s="96" t="s">
        <v>3709</v>
      </c>
    </row>
    <row r="824" spans="7:8" x14ac:dyDescent="0.25">
      <c r="G824" s="96" t="s">
        <v>1410</v>
      </c>
      <c r="H824" s="96" t="s">
        <v>3710</v>
      </c>
    </row>
    <row r="825" spans="7:8" x14ac:dyDescent="0.25">
      <c r="G825" s="96" t="s">
        <v>1581</v>
      </c>
      <c r="H825" s="96" t="s">
        <v>3711</v>
      </c>
    </row>
    <row r="826" spans="7:8" x14ac:dyDescent="0.25">
      <c r="G826" s="96" t="s">
        <v>1890</v>
      </c>
      <c r="H826" s="96" t="s">
        <v>3712</v>
      </c>
    </row>
    <row r="827" spans="7:8" x14ac:dyDescent="0.25">
      <c r="G827" s="96" t="s">
        <v>1112</v>
      </c>
      <c r="H827" s="96" t="s">
        <v>3713</v>
      </c>
    </row>
    <row r="828" spans="7:8" x14ac:dyDescent="0.25">
      <c r="G828" s="96" t="s">
        <v>1109</v>
      </c>
      <c r="H828" s="96" t="s">
        <v>3714</v>
      </c>
    </row>
    <row r="829" spans="7:8" x14ac:dyDescent="0.25">
      <c r="G829" s="96" t="s">
        <v>2240</v>
      </c>
      <c r="H829" s="96" t="s">
        <v>3715</v>
      </c>
    </row>
    <row r="830" spans="7:8" x14ac:dyDescent="0.25">
      <c r="G830" s="96" t="s">
        <v>2324</v>
      </c>
      <c r="H830" s="96" t="s">
        <v>3716</v>
      </c>
    </row>
    <row r="831" spans="7:8" x14ac:dyDescent="0.25">
      <c r="G831" s="96" t="s">
        <v>2397</v>
      </c>
      <c r="H831" s="96" t="s">
        <v>3717</v>
      </c>
    </row>
    <row r="832" spans="7:8" x14ac:dyDescent="0.25">
      <c r="G832" s="96" t="s">
        <v>2458</v>
      </c>
      <c r="H832" s="96" t="s">
        <v>3718</v>
      </c>
    </row>
    <row r="833" spans="7:8" x14ac:dyDescent="0.25">
      <c r="G833" s="96" t="s">
        <v>2500</v>
      </c>
      <c r="H833" s="96" t="s">
        <v>3719</v>
      </c>
    </row>
    <row r="834" spans="7:8" x14ac:dyDescent="0.25">
      <c r="G834" s="96" t="s">
        <v>1137</v>
      </c>
      <c r="H834" s="96" t="s">
        <v>3720</v>
      </c>
    </row>
    <row r="835" spans="7:8" x14ac:dyDescent="0.25">
      <c r="G835" s="96" t="s">
        <v>1282</v>
      </c>
      <c r="H835" s="96" t="s">
        <v>3721</v>
      </c>
    </row>
    <row r="836" spans="7:8" x14ac:dyDescent="0.25">
      <c r="G836" s="96" t="s">
        <v>1443</v>
      </c>
      <c r="H836" s="96" t="s">
        <v>3722</v>
      </c>
    </row>
    <row r="837" spans="7:8" x14ac:dyDescent="0.25">
      <c r="G837" s="96" t="s">
        <v>1612</v>
      </c>
      <c r="H837" s="96" t="s">
        <v>3723</v>
      </c>
    </row>
    <row r="838" spans="7:8" x14ac:dyDescent="0.25">
      <c r="G838" s="96" t="s">
        <v>1765</v>
      </c>
      <c r="H838" s="96" t="s">
        <v>3724</v>
      </c>
    </row>
    <row r="839" spans="7:8" x14ac:dyDescent="0.25">
      <c r="G839" s="96" t="s">
        <v>2044</v>
      </c>
      <c r="H839" s="96" t="s">
        <v>3725</v>
      </c>
    </row>
    <row r="840" spans="7:8" x14ac:dyDescent="0.25">
      <c r="G840" s="96" t="s">
        <v>1146</v>
      </c>
      <c r="H840" s="96" t="s">
        <v>3726</v>
      </c>
    </row>
    <row r="841" spans="7:8" x14ac:dyDescent="0.25">
      <c r="G841" s="96" t="s">
        <v>1334</v>
      </c>
      <c r="H841" s="96" t="s">
        <v>3727</v>
      </c>
    </row>
    <row r="842" spans="7:8" x14ac:dyDescent="0.25">
      <c r="G842" s="96" t="s">
        <v>1500</v>
      </c>
      <c r="H842" s="96" t="s">
        <v>3728</v>
      </c>
    </row>
    <row r="843" spans="7:8" x14ac:dyDescent="0.25">
      <c r="G843" s="96" t="s">
        <v>1435</v>
      </c>
      <c r="H843" s="96" t="s">
        <v>3729</v>
      </c>
    </row>
    <row r="844" spans="7:8" x14ac:dyDescent="0.25">
      <c r="G844" s="96" t="s">
        <v>997</v>
      </c>
      <c r="H844" s="96" t="s">
        <v>3730</v>
      </c>
    </row>
    <row r="845" spans="7:8" x14ac:dyDescent="0.25">
      <c r="G845" s="96" t="s">
        <v>1956</v>
      </c>
      <c r="H845" s="96" t="s">
        <v>3731</v>
      </c>
    </row>
    <row r="846" spans="7:8" x14ac:dyDescent="0.25">
      <c r="G846" s="96" t="s">
        <v>2083</v>
      </c>
      <c r="H846" s="96" t="s">
        <v>3732</v>
      </c>
    </row>
    <row r="847" spans="7:8" x14ac:dyDescent="0.25">
      <c r="G847" s="96" t="s">
        <v>2189</v>
      </c>
      <c r="H847" s="96" t="s">
        <v>3733</v>
      </c>
    </row>
    <row r="848" spans="7:8" x14ac:dyDescent="0.25">
      <c r="G848" s="96" t="s">
        <v>2286</v>
      </c>
      <c r="H848" s="96" t="s">
        <v>3734</v>
      </c>
    </row>
    <row r="849" spans="7:8" x14ac:dyDescent="0.25">
      <c r="G849" s="96" t="s">
        <v>1713</v>
      </c>
      <c r="H849" s="96" t="s">
        <v>3735</v>
      </c>
    </row>
    <row r="850" spans="7:8" x14ac:dyDescent="0.25">
      <c r="G850" s="96" t="s">
        <v>2427</v>
      </c>
      <c r="H850" s="96" t="s">
        <v>3736</v>
      </c>
    </row>
    <row r="851" spans="7:8" x14ac:dyDescent="0.25">
      <c r="G851" s="96" t="s">
        <v>2477</v>
      </c>
      <c r="H851" s="96" t="s">
        <v>3737</v>
      </c>
    </row>
    <row r="852" spans="7:8" x14ac:dyDescent="0.25">
      <c r="G852" s="96" t="s">
        <v>2516</v>
      </c>
      <c r="H852" s="96" t="s">
        <v>3738</v>
      </c>
    </row>
    <row r="853" spans="7:8" x14ac:dyDescent="0.25">
      <c r="G853" s="96" t="s">
        <v>2542</v>
      </c>
      <c r="H853" s="96" t="s">
        <v>3739</v>
      </c>
    </row>
    <row r="854" spans="7:8" x14ac:dyDescent="0.25">
      <c r="G854" s="96" t="s">
        <v>2568</v>
      </c>
      <c r="H854" s="96" t="s">
        <v>3740</v>
      </c>
    </row>
    <row r="855" spans="7:8" x14ac:dyDescent="0.25">
      <c r="G855" s="96" t="s">
        <v>2590</v>
      </c>
      <c r="H855" s="96" t="s">
        <v>3741</v>
      </c>
    </row>
    <row r="856" spans="7:8" x14ac:dyDescent="0.25">
      <c r="G856" s="96" t="s">
        <v>2604</v>
      </c>
      <c r="H856" s="96" t="s">
        <v>3742</v>
      </c>
    </row>
    <row r="857" spans="7:8" x14ac:dyDescent="0.25">
      <c r="G857" s="96" t="s">
        <v>2457</v>
      </c>
      <c r="H857" s="96" t="s">
        <v>3743</v>
      </c>
    </row>
    <row r="858" spans="7:8" x14ac:dyDescent="0.25">
      <c r="G858" s="96" t="s">
        <v>2630</v>
      </c>
      <c r="H858" s="96" t="s">
        <v>3744</v>
      </c>
    </row>
    <row r="859" spans="7:8" x14ac:dyDescent="0.25">
      <c r="G859" s="96" t="s">
        <v>2641</v>
      </c>
      <c r="H859" s="96" t="s">
        <v>3745</v>
      </c>
    </row>
    <row r="860" spans="7:8" x14ac:dyDescent="0.25">
      <c r="G860" s="96" t="s">
        <v>2011</v>
      </c>
      <c r="H860" s="96" t="s">
        <v>3746</v>
      </c>
    </row>
    <row r="861" spans="7:8" x14ac:dyDescent="0.25">
      <c r="G861" s="96" t="s">
        <v>2658</v>
      </c>
      <c r="H861" s="96" t="s">
        <v>3747</v>
      </c>
    </row>
    <row r="862" spans="7:8" x14ac:dyDescent="0.25">
      <c r="G862" s="96" t="s">
        <v>2665</v>
      </c>
      <c r="H862" s="96" t="s">
        <v>3748</v>
      </c>
    </row>
    <row r="863" spans="7:8" x14ac:dyDescent="0.25">
      <c r="G863" s="96" t="s">
        <v>2671</v>
      </c>
      <c r="H863" s="96" t="s">
        <v>3749</v>
      </c>
    </row>
    <row r="864" spans="7:8" x14ac:dyDescent="0.25">
      <c r="G864" s="96" t="s">
        <v>2676</v>
      </c>
      <c r="H864" s="96" t="s">
        <v>3750</v>
      </c>
    </row>
    <row r="865" spans="7:8" x14ac:dyDescent="0.25">
      <c r="G865" s="96" t="s">
        <v>2682</v>
      </c>
      <c r="H865" s="96" t="s">
        <v>3751</v>
      </c>
    </row>
    <row r="866" spans="7:8" x14ac:dyDescent="0.25">
      <c r="G866" s="96" t="s">
        <v>2688</v>
      </c>
      <c r="H866" s="96" t="s">
        <v>3752</v>
      </c>
    </row>
    <row r="867" spans="7:8" x14ac:dyDescent="0.25">
      <c r="G867" s="96" t="s">
        <v>2694</v>
      </c>
      <c r="H867" s="96" t="s">
        <v>3753</v>
      </c>
    </row>
    <row r="868" spans="7:8" x14ac:dyDescent="0.25">
      <c r="G868" s="96" t="s">
        <v>2700</v>
      </c>
      <c r="H868" s="96" t="s">
        <v>3754</v>
      </c>
    </row>
    <row r="869" spans="7:8" x14ac:dyDescent="0.25">
      <c r="G869" s="96" t="s">
        <v>2705</v>
      </c>
      <c r="H869" s="96" t="s">
        <v>3755</v>
      </c>
    </row>
    <row r="870" spans="7:8" x14ac:dyDescent="0.25">
      <c r="G870" s="96" t="s">
        <v>2709</v>
      </c>
      <c r="H870" s="96" t="s">
        <v>3756</v>
      </c>
    </row>
    <row r="871" spans="7:8" x14ac:dyDescent="0.25">
      <c r="G871" s="96" t="s">
        <v>1721</v>
      </c>
      <c r="H871" s="96" t="s">
        <v>3757</v>
      </c>
    </row>
    <row r="872" spans="7:8" x14ac:dyDescent="0.25">
      <c r="G872" s="96" t="s">
        <v>1872</v>
      </c>
      <c r="H872" s="96" t="s">
        <v>3758</v>
      </c>
    </row>
    <row r="873" spans="7:8" x14ac:dyDescent="0.25">
      <c r="G873" s="96" t="s">
        <v>2005</v>
      </c>
      <c r="H873" s="96" t="s">
        <v>3759</v>
      </c>
    </row>
    <row r="874" spans="7:8" x14ac:dyDescent="0.25">
      <c r="G874" s="96" t="s">
        <v>1162</v>
      </c>
      <c r="H874" s="96" t="s">
        <v>3760</v>
      </c>
    </row>
    <row r="875" spans="7:8" x14ac:dyDescent="0.25">
      <c r="G875" s="96" t="s">
        <v>2361</v>
      </c>
      <c r="H875" s="96" t="s">
        <v>3761</v>
      </c>
    </row>
    <row r="876" spans="7:8" x14ac:dyDescent="0.25">
      <c r="G876" s="96" t="s">
        <v>1264</v>
      </c>
      <c r="H876" s="96" t="s">
        <v>3762</v>
      </c>
    </row>
    <row r="877" spans="7:8" x14ac:dyDescent="0.25">
      <c r="G877" s="96" t="s">
        <v>1427</v>
      </c>
      <c r="H877" s="96" t="s">
        <v>3763</v>
      </c>
    </row>
    <row r="878" spans="7:8" x14ac:dyDescent="0.25">
      <c r="G878" s="96" t="s">
        <v>1599</v>
      </c>
      <c r="H878" s="96" t="s">
        <v>3764</v>
      </c>
    </row>
    <row r="879" spans="7:8" x14ac:dyDescent="0.25">
      <c r="G879" s="96" t="s">
        <v>1753</v>
      </c>
      <c r="H879" s="96" t="s">
        <v>3765</v>
      </c>
    </row>
    <row r="880" spans="7:8" x14ac:dyDescent="0.25">
      <c r="G880" s="96" t="s">
        <v>1903</v>
      </c>
      <c r="H880" s="96" t="s">
        <v>3766</v>
      </c>
    </row>
    <row r="881" spans="7:8" x14ac:dyDescent="0.25">
      <c r="G881" s="96" t="s">
        <v>1434</v>
      </c>
      <c r="H881" s="96" t="s">
        <v>3767</v>
      </c>
    </row>
    <row r="882" spans="7:8" x14ac:dyDescent="0.25">
      <c r="G882" s="96" t="s">
        <v>1272</v>
      </c>
      <c r="H882" s="96" t="s">
        <v>3768</v>
      </c>
    </row>
    <row r="883" spans="7:8" x14ac:dyDescent="0.25">
      <c r="G883" s="96" t="s">
        <v>1759</v>
      </c>
      <c r="H883" s="96" t="s">
        <v>3769</v>
      </c>
    </row>
    <row r="884" spans="7:8" x14ac:dyDescent="0.25">
      <c r="G884" s="96" t="s">
        <v>1157</v>
      </c>
      <c r="H884" s="96" t="s">
        <v>3770</v>
      </c>
    </row>
    <row r="885" spans="7:8" x14ac:dyDescent="0.25">
      <c r="G885" s="96" t="s">
        <v>1113</v>
      </c>
      <c r="H885" s="96" t="s">
        <v>3771</v>
      </c>
    </row>
    <row r="886" spans="7:8" x14ac:dyDescent="0.25">
      <c r="G886" s="96" t="s">
        <v>1300</v>
      </c>
      <c r="H886" s="96" t="s">
        <v>3772</v>
      </c>
    </row>
    <row r="887" spans="7:8" x14ac:dyDescent="0.25">
      <c r="G887" s="96" t="s">
        <v>1463</v>
      </c>
      <c r="H887" s="96" t="s">
        <v>3773</v>
      </c>
    </row>
    <row r="888" spans="7:8" x14ac:dyDescent="0.25">
      <c r="G888" s="96" t="s">
        <v>1629</v>
      </c>
      <c r="H888" s="96" t="s">
        <v>3774</v>
      </c>
    </row>
    <row r="889" spans="7:8" x14ac:dyDescent="0.25">
      <c r="G889" s="96" t="s">
        <v>1930</v>
      </c>
      <c r="H889" s="96" t="s">
        <v>3775</v>
      </c>
    </row>
    <row r="890" spans="7:8" x14ac:dyDescent="0.25">
      <c r="G890" s="96" t="s">
        <v>2056</v>
      </c>
      <c r="H890" s="96" t="s">
        <v>3776</v>
      </c>
    </row>
    <row r="891" spans="7:8" x14ac:dyDescent="0.25">
      <c r="G891" s="96" t="s">
        <v>2265</v>
      </c>
      <c r="H891" s="96" t="s">
        <v>3777</v>
      </c>
    </row>
    <row r="892" spans="7:8" x14ac:dyDescent="0.25">
      <c r="G892" s="96" t="s">
        <v>2349</v>
      </c>
      <c r="H892" s="96" t="s">
        <v>3778</v>
      </c>
    </row>
    <row r="893" spans="7:8" x14ac:dyDescent="0.25">
      <c r="G893" s="96" t="s">
        <v>2420</v>
      </c>
      <c r="H893" s="96" t="s">
        <v>3779</v>
      </c>
    </row>
    <row r="894" spans="7:8" x14ac:dyDescent="0.25">
      <c r="G894" s="96" t="s">
        <v>1786</v>
      </c>
      <c r="H894" s="96" t="s">
        <v>3780</v>
      </c>
    </row>
    <row r="895" spans="7:8" x14ac:dyDescent="0.25">
      <c r="G895" s="96" t="s">
        <v>2469</v>
      </c>
      <c r="H895" s="96" t="s">
        <v>3781</v>
      </c>
    </row>
    <row r="896" spans="7:8" x14ac:dyDescent="0.25">
      <c r="G896" s="96" t="s">
        <v>1326</v>
      </c>
      <c r="H896" s="96" t="s">
        <v>3782</v>
      </c>
    </row>
    <row r="897" spans="7:8" x14ac:dyDescent="0.25">
      <c r="G897" s="96" t="s">
        <v>1492</v>
      </c>
      <c r="H897" s="96" t="s">
        <v>3783</v>
      </c>
    </row>
    <row r="898" spans="7:8" x14ac:dyDescent="0.25">
      <c r="G898" s="96" t="s">
        <v>1657</v>
      </c>
      <c r="H898" s="96" t="s">
        <v>3784</v>
      </c>
    </row>
    <row r="899" spans="7:8" x14ac:dyDescent="0.25">
      <c r="G899" s="96" t="s">
        <v>1811</v>
      </c>
      <c r="H899" s="96" t="s">
        <v>3785</v>
      </c>
    </row>
    <row r="900" spans="7:8" x14ac:dyDescent="0.25">
      <c r="G900" s="96" t="s">
        <v>1950</v>
      </c>
      <c r="H900" s="96" t="s">
        <v>3786</v>
      </c>
    </row>
    <row r="901" spans="7:8" x14ac:dyDescent="0.25">
      <c r="G901" s="96" t="s">
        <v>2077</v>
      </c>
      <c r="H901" s="96" t="s">
        <v>3787</v>
      </c>
    </row>
    <row r="902" spans="7:8" x14ac:dyDescent="0.25">
      <c r="G902" s="96" t="s">
        <v>1041</v>
      </c>
      <c r="H902" s="96" t="s">
        <v>3788</v>
      </c>
    </row>
    <row r="903" spans="7:8" x14ac:dyDescent="0.25">
      <c r="G903" s="96" t="s">
        <v>1320</v>
      </c>
      <c r="H903" s="96" t="s">
        <v>3789</v>
      </c>
    </row>
    <row r="904" spans="7:8" x14ac:dyDescent="0.25">
      <c r="G904" s="96" t="s">
        <v>1650</v>
      </c>
      <c r="H904" s="96" t="s">
        <v>3790</v>
      </c>
    </row>
    <row r="905" spans="7:8" x14ac:dyDescent="0.25">
      <c r="G905" s="96" t="s">
        <v>1485</v>
      </c>
      <c r="H905" s="96" t="s">
        <v>3791</v>
      </c>
    </row>
    <row r="906" spans="7:8" x14ac:dyDescent="0.25">
      <c r="G906" s="96" t="s">
        <v>993</v>
      </c>
      <c r="H906" s="96" t="s">
        <v>3792</v>
      </c>
    </row>
    <row r="907" spans="7:8" x14ac:dyDescent="0.25">
      <c r="G907" s="96" t="s">
        <v>1267</v>
      </c>
      <c r="H907" s="96" t="s">
        <v>3793</v>
      </c>
    </row>
    <row r="908" spans="7:8" x14ac:dyDescent="0.25">
      <c r="G908" s="96" t="s">
        <v>968</v>
      </c>
      <c r="H908" s="96" t="s">
        <v>3794</v>
      </c>
    </row>
    <row r="909" spans="7:8" x14ac:dyDescent="0.25">
      <c r="G909" s="96" t="s">
        <v>1429</v>
      </c>
      <c r="H909" s="96" t="s">
        <v>3795</v>
      </c>
    </row>
    <row r="910" spans="7:8" x14ac:dyDescent="0.25">
      <c r="G910" s="96" t="s">
        <v>1483</v>
      </c>
      <c r="H910" s="96" t="s">
        <v>3796</v>
      </c>
    </row>
    <row r="911" spans="7:8" x14ac:dyDescent="0.25">
      <c r="G911" s="96" t="s">
        <v>1318</v>
      </c>
      <c r="H911" s="96" t="s">
        <v>3797</v>
      </c>
    </row>
    <row r="912" spans="7:8" x14ac:dyDescent="0.25">
      <c r="G912" s="96" t="s">
        <v>1017</v>
      </c>
      <c r="H912" s="96" t="s">
        <v>3798</v>
      </c>
    </row>
    <row r="913" spans="7:8" x14ac:dyDescent="0.25">
      <c r="G913" s="96" t="s">
        <v>969</v>
      </c>
      <c r="H913" s="96" t="s">
        <v>3799</v>
      </c>
    </row>
    <row r="914" spans="7:8" x14ac:dyDescent="0.25">
      <c r="G914" s="96" t="s">
        <v>1271</v>
      </c>
      <c r="H914" s="96" t="s">
        <v>3800</v>
      </c>
    </row>
    <row r="915" spans="7:8" x14ac:dyDescent="0.25">
      <c r="G915" s="96" t="s">
        <v>1433</v>
      </c>
      <c r="H915" s="96" t="s">
        <v>3801</v>
      </c>
    </row>
    <row r="916" spans="7:8" x14ac:dyDescent="0.25">
      <c r="G916" s="96" t="s">
        <v>1758</v>
      </c>
      <c r="H916" s="96" t="s">
        <v>3802</v>
      </c>
    </row>
    <row r="917" spans="7:8" x14ac:dyDescent="0.25">
      <c r="G917" s="96" t="s">
        <v>1908</v>
      </c>
      <c r="H917" s="96" t="s">
        <v>3803</v>
      </c>
    </row>
    <row r="918" spans="7:8" x14ac:dyDescent="0.25">
      <c r="G918" s="96" t="s">
        <v>2037</v>
      </c>
      <c r="H918" s="96" t="s">
        <v>3804</v>
      </c>
    </row>
    <row r="919" spans="7:8" x14ac:dyDescent="0.25">
      <c r="G919" s="96" t="s">
        <v>2128</v>
      </c>
      <c r="H919" s="96" t="s">
        <v>3805</v>
      </c>
    </row>
    <row r="920" spans="7:8" x14ac:dyDescent="0.25">
      <c r="G920" s="96" t="s">
        <v>1227</v>
      </c>
      <c r="H920" s="96" t="s">
        <v>3806</v>
      </c>
    </row>
    <row r="921" spans="7:8" x14ac:dyDescent="0.25">
      <c r="G921" s="96" t="s">
        <v>1392</v>
      </c>
      <c r="H921" s="96" t="s">
        <v>3807</v>
      </c>
    </row>
    <row r="922" spans="7:8" x14ac:dyDescent="0.25">
      <c r="G922" s="96" t="s">
        <v>1565</v>
      </c>
      <c r="H922" s="96" t="s">
        <v>3808</v>
      </c>
    </row>
    <row r="923" spans="7:8" x14ac:dyDescent="0.25">
      <c r="G923" s="96" t="s">
        <v>1726</v>
      </c>
      <c r="H923" s="96" t="s">
        <v>3809</v>
      </c>
    </row>
    <row r="924" spans="7:8" x14ac:dyDescent="0.25">
      <c r="G924" s="96" t="s">
        <v>1877</v>
      </c>
      <c r="H924" s="96" t="s">
        <v>3810</v>
      </c>
    </row>
    <row r="925" spans="7:8" x14ac:dyDescent="0.25">
      <c r="G925" s="96" t="s">
        <v>2008</v>
      </c>
      <c r="H925" s="96" t="s">
        <v>3811</v>
      </c>
    </row>
    <row r="926" spans="7:8" x14ac:dyDescent="0.25">
      <c r="G926" s="96" t="s">
        <v>2229</v>
      </c>
      <c r="H926" s="96" t="s">
        <v>3812</v>
      </c>
    </row>
    <row r="927" spans="7:8" x14ac:dyDescent="0.25">
      <c r="G927" s="96" t="s">
        <v>2312</v>
      </c>
      <c r="H927" s="96" t="s">
        <v>3813</v>
      </c>
    </row>
    <row r="928" spans="7:8" x14ac:dyDescent="0.25">
      <c r="G928" s="96" t="s">
        <v>2385</v>
      </c>
      <c r="H928" s="96" t="s">
        <v>3814</v>
      </c>
    </row>
    <row r="929" spans="7:8" x14ac:dyDescent="0.25">
      <c r="G929" s="96" t="s">
        <v>2447</v>
      </c>
      <c r="H929" s="96" t="s">
        <v>3815</v>
      </c>
    </row>
    <row r="930" spans="7:8" x14ac:dyDescent="0.25">
      <c r="G930" s="96" t="s">
        <v>1018</v>
      </c>
      <c r="H930" s="96" t="s">
        <v>3816</v>
      </c>
    </row>
    <row r="931" spans="7:8" x14ac:dyDescent="0.25">
      <c r="G931" s="96" t="s">
        <v>1249</v>
      </c>
      <c r="H931" s="96" t="s">
        <v>3817</v>
      </c>
    </row>
    <row r="932" spans="7:8" x14ac:dyDescent="0.25">
      <c r="G932" s="96" t="s">
        <v>1585</v>
      </c>
      <c r="H932" s="96" t="s">
        <v>3818</v>
      </c>
    </row>
    <row r="933" spans="7:8" x14ac:dyDescent="0.25">
      <c r="G933" s="96" t="s">
        <v>1289</v>
      </c>
      <c r="H933" s="96" t="s">
        <v>3819</v>
      </c>
    </row>
    <row r="934" spans="7:8" x14ac:dyDescent="0.25">
      <c r="G934" s="96" t="s">
        <v>1450</v>
      </c>
      <c r="H934" s="96" t="s">
        <v>3820</v>
      </c>
    </row>
    <row r="935" spans="7:8" x14ac:dyDescent="0.25">
      <c r="G935" s="96" t="s">
        <v>1620</v>
      </c>
      <c r="H935" s="96" t="s">
        <v>3821</v>
      </c>
    </row>
    <row r="936" spans="7:8" x14ac:dyDescent="0.25">
      <c r="G936" s="96" t="s">
        <v>1773</v>
      </c>
      <c r="H936" s="96" t="s">
        <v>3822</v>
      </c>
    </row>
    <row r="937" spans="7:8" x14ac:dyDescent="0.25">
      <c r="G937" s="96" t="s">
        <v>1921</v>
      </c>
      <c r="H937" s="96" t="s">
        <v>3823</v>
      </c>
    </row>
    <row r="938" spans="7:8" x14ac:dyDescent="0.25">
      <c r="G938" s="96" t="s">
        <v>2049</v>
      </c>
      <c r="H938" s="96" t="s">
        <v>3824</v>
      </c>
    </row>
    <row r="939" spans="7:8" x14ac:dyDescent="0.25">
      <c r="G939" s="96" t="s">
        <v>1152</v>
      </c>
      <c r="H939" s="96" t="s">
        <v>3825</v>
      </c>
    </row>
    <row r="940" spans="7:8" x14ac:dyDescent="0.25">
      <c r="G940" s="96" t="s">
        <v>2259</v>
      </c>
      <c r="H940" s="96" t="s">
        <v>3826</v>
      </c>
    </row>
    <row r="941" spans="7:8" x14ac:dyDescent="0.25">
      <c r="G941" s="96" t="s">
        <v>2341</v>
      </c>
      <c r="H941" s="96" t="s">
        <v>3827</v>
      </c>
    </row>
    <row r="942" spans="7:8" x14ac:dyDescent="0.25">
      <c r="G942" s="96" t="s">
        <v>2413</v>
      </c>
      <c r="H942" s="96" t="s">
        <v>3828</v>
      </c>
    </row>
    <row r="943" spans="7:8" x14ac:dyDescent="0.25">
      <c r="G943" s="96" t="s">
        <v>2465</v>
      </c>
      <c r="H943" s="96" t="s">
        <v>3829</v>
      </c>
    </row>
    <row r="944" spans="7:8" x14ac:dyDescent="0.25">
      <c r="G944" s="96" t="s">
        <v>2509</v>
      </c>
      <c r="H944" s="96" t="s">
        <v>3830</v>
      </c>
    </row>
    <row r="945" spans="7:8" x14ac:dyDescent="0.25">
      <c r="G945" s="96" t="s">
        <v>2307</v>
      </c>
      <c r="H945" s="96" t="s">
        <v>3831</v>
      </c>
    </row>
    <row r="946" spans="7:8" x14ac:dyDescent="0.25">
      <c r="G946" s="96" t="s">
        <v>2226</v>
      </c>
      <c r="H946" s="96" t="s">
        <v>3832</v>
      </c>
    </row>
    <row r="947" spans="7:8" x14ac:dyDescent="0.25">
      <c r="G947" s="96" t="s">
        <v>1220</v>
      </c>
      <c r="H947" s="96" t="s">
        <v>3833</v>
      </c>
    </row>
    <row r="948" spans="7:8" x14ac:dyDescent="0.25">
      <c r="G948" s="96" t="s">
        <v>1387</v>
      </c>
      <c r="H948" s="96" t="s">
        <v>3834</v>
      </c>
    </row>
    <row r="949" spans="7:8" x14ac:dyDescent="0.25">
      <c r="G949" s="96" t="s">
        <v>1560</v>
      </c>
      <c r="H949" s="96" t="s">
        <v>3835</v>
      </c>
    </row>
    <row r="950" spans="7:8" x14ac:dyDescent="0.25">
      <c r="G950" s="96" t="s">
        <v>1720</v>
      </c>
      <c r="H950" s="96" t="s">
        <v>3836</v>
      </c>
    </row>
    <row r="951" spans="7:8" x14ac:dyDescent="0.25">
      <c r="G951" s="96" t="s">
        <v>1871</v>
      </c>
      <c r="H951" s="96" t="s">
        <v>3837</v>
      </c>
    </row>
    <row r="952" spans="7:8" x14ac:dyDescent="0.25">
      <c r="G952" s="96" t="s">
        <v>2004</v>
      </c>
      <c r="H952" s="96" t="s">
        <v>3838</v>
      </c>
    </row>
    <row r="953" spans="7:8" x14ac:dyDescent="0.25">
      <c r="G953" s="96" t="s">
        <v>2125</v>
      </c>
      <c r="H953" s="96" t="s">
        <v>3839</v>
      </c>
    </row>
    <row r="954" spans="7:8" x14ac:dyDescent="0.25">
      <c r="G954" s="96" t="s">
        <v>1019</v>
      </c>
      <c r="H954" s="96" t="s">
        <v>3840</v>
      </c>
    </row>
    <row r="955" spans="7:8" x14ac:dyDescent="0.25">
      <c r="G955" s="96" t="s">
        <v>1281</v>
      </c>
      <c r="H955" s="96" t="s">
        <v>3841</v>
      </c>
    </row>
    <row r="956" spans="7:8" x14ac:dyDescent="0.25">
      <c r="G956" s="96" t="s">
        <v>1020</v>
      </c>
      <c r="H956" s="96" t="s">
        <v>3842</v>
      </c>
    </row>
    <row r="957" spans="7:8" x14ac:dyDescent="0.25">
      <c r="G957" s="96" t="s">
        <v>1915</v>
      </c>
      <c r="H957" s="96" t="s">
        <v>3843</v>
      </c>
    </row>
    <row r="958" spans="7:8" x14ac:dyDescent="0.25">
      <c r="G958" s="96" t="s">
        <v>2043</v>
      </c>
      <c r="H958" s="96" t="s">
        <v>3844</v>
      </c>
    </row>
    <row r="959" spans="7:8" x14ac:dyDescent="0.25">
      <c r="G959" s="96" t="s">
        <v>2158</v>
      </c>
      <c r="H959" s="96" t="s">
        <v>3845</v>
      </c>
    </row>
    <row r="960" spans="7:8" x14ac:dyDescent="0.25">
      <c r="G960" s="96" t="s">
        <v>2256</v>
      </c>
      <c r="H960" s="96" t="s">
        <v>3846</v>
      </c>
    </row>
    <row r="961" spans="7:8" x14ac:dyDescent="0.25">
      <c r="G961" s="96" t="s">
        <v>971</v>
      </c>
      <c r="H961" s="96" t="s">
        <v>3847</v>
      </c>
    </row>
    <row r="962" spans="7:8" x14ac:dyDescent="0.25">
      <c r="G962" s="96" t="s">
        <v>1053</v>
      </c>
      <c r="H962" s="96" t="s">
        <v>3848</v>
      </c>
    </row>
    <row r="963" spans="7:8" x14ac:dyDescent="0.25">
      <c r="G963" s="96" t="s">
        <v>1456</v>
      </c>
      <c r="H963" s="96" t="s">
        <v>3849</v>
      </c>
    </row>
    <row r="964" spans="7:8" x14ac:dyDescent="0.25">
      <c r="G964" s="96" t="s">
        <v>1624</v>
      </c>
      <c r="H964" s="96" t="s">
        <v>3850</v>
      </c>
    </row>
    <row r="965" spans="7:8" x14ac:dyDescent="0.25">
      <c r="G965" s="96" t="s">
        <v>1779</v>
      </c>
      <c r="H965" s="96" t="s">
        <v>3851</v>
      </c>
    </row>
    <row r="966" spans="7:8" x14ac:dyDescent="0.25">
      <c r="G966" s="96" t="s">
        <v>1193</v>
      </c>
      <c r="H966" s="96" t="s">
        <v>3852</v>
      </c>
    </row>
    <row r="967" spans="7:8" x14ac:dyDescent="0.25">
      <c r="G967" s="96" t="s">
        <v>1533</v>
      </c>
      <c r="H967" s="96" t="s">
        <v>3853</v>
      </c>
    </row>
    <row r="968" spans="7:8" x14ac:dyDescent="0.25">
      <c r="G968" s="96" t="s">
        <v>1695</v>
      </c>
      <c r="H968" s="96" t="s">
        <v>3854</v>
      </c>
    </row>
    <row r="969" spans="7:8" x14ac:dyDescent="0.25">
      <c r="G969" s="96" t="s">
        <v>1846</v>
      </c>
      <c r="H969" s="96" t="s">
        <v>3855</v>
      </c>
    </row>
    <row r="970" spans="7:8" x14ac:dyDescent="0.25">
      <c r="G970" s="96" t="s">
        <v>1602</v>
      </c>
      <c r="H970" s="96" t="s">
        <v>3856</v>
      </c>
    </row>
    <row r="971" spans="7:8" x14ac:dyDescent="0.25">
      <c r="G971" s="96" t="s">
        <v>2104</v>
      </c>
      <c r="H971" s="96" t="s">
        <v>3857</v>
      </c>
    </row>
    <row r="972" spans="7:8" x14ac:dyDescent="0.25">
      <c r="G972" s="96" t="s">
        <v>2548</v>
      </c>
      <c r="H972" s="96" t="s">
        <v>3858</v>
      </c>
    </row>
    <row r="973" spans="7:8" x14ac:dyDescent="0.25">
      <c r="G973" s="96" t="s">
        <v>1194</v>
      </c>
      <c r="H973" s="96" t="s">
        <v>3859</v>
      </c>
    </row>
    <row r="974" spans="7:8" x14ac:dyDescent="0.25">
      <c r="G974" s="96" t="s">
        <v>1362</v>
      </c>
      <c r="H974" s="96" t="s">
        <v>3860</v>
      </c>
    </row>
    <row r="975" spans="7:8" x14ac:dyDescent="0.25">
      <c r="G975" s="96" t="s">
        <v>1534</v>
      </c>
      <c r="H975" s="96" t="s">
        <v>3861</v>
      </c>
    </row>
    <row r="976" spans="7:8" x14ac:dyDescent="0.25">
      <c r="G976" s="96" t="s">
        <v>1696</v>
      </c>
      <c r="H976" s="96" t="s">
        <v>3862</v>
      </c>
    </row>
    <row r="977" spans="7:8" x14ac:dyDescent="0.25">
      <c r="G977" s="96" t="s">
        <v>1847</v>
      </c>
      <c r="H977" s="96" t="s">
        <v>3863</v>
      </c>
    </row>
    <row r="978" spans="7:8" x14ac:dyDescent="0.25">
      <c r="G978" s="96" t="s">
        <v>1984</v>
      </c>
      <c r="H978" s="96" t="s">
        <v>3864</v>
      </c>
    </row>
    <row r="979" spans="7:8" x14ac:dyDescent="0.25">
      <c r="G979" s="96" t="s">
        <v>2105</v>
      </c>
      <c r="H979" s="96" t="s">
        <v>3865</v>
      </c>
    </row>
    <row r="980" spans="7:8" x14ac:dyDescent="0.25">
      <c r="G980" s="96" t="s">
        <v>2207</v>
      </c>
      <c r="H980" s="96" t="s">
        <v>3866</v>
      </c>
    </row>
    <row r="981" spans="7:8" x14ac:dyDescent="0.25">
      <c r="G981" s="96" t="s">
        <v>2295</v>
      </c>
      <c r="H981" s="96" t="s">
        <v>3867</v>
      </c>
    </row>
    <row r="982" spans="7:8" x14ac:dyDescent="0.25">
      <c r="G982" s="96" t="s">
        <v>2371</v>
      </c>
      <c r="H982" s="96" t="s">
        <v>3868</v>
      </c>
    </row>
    <row r="983" spans="7:8" x14ac:dyDescent="0.25">
      <c r="G983" s="96" t="s">
        <v>2436</v>
      </c>
      <c r="H983" s="96" t="s">
        <v>3869</v>
      </c>
    </row>
    <row r="984" spans="7:8" x14ac:dyDescent="0.25">
      <c r="G984" s="96" t="s">
        <v>2386</v>
      </c>
      <c r="H984" s="96" t="s">
        <v>3870</v>
      </c>
    </row>
    <row r="985" spans="7:8" x14ac:dyDescent="0.25">
      <c r="G985" s="96" t="s">
        <v>1198</v>
      </c>
      <c r="H985" s="96" t="s">
        <v>3871</v>
      </c>
    </row>
    <row r="986" spans="7:8" x14ac:dyDescent="0.25">
      <c r="G986" s="96" t="s">
        <v>2132</v>
      </c>
      <c r="H986" s="96" t="s">
        <v>3872</v>
      </c>
    </row>
    <row r="987" spans="7:8" x14ac:dyDescent="0.25">
      <c r="G987" s="96" t="s">
        <v>2232</v>
      </c>
      <c r="H987" s="96" t="s">
        <v>3873</v>
      </c>
    </row>
    <row r="988" spans="7:8" x14ac:dyDescent="0.25">
      <c r="G988" s="96" t="s">
        <v>1607</v>
      </c>
      <c r="H988" s="96" t="s">
        <v>3874</v>
      </c>
    </row>
    <row r="989" spans="7:8" x14ac:dyDescent="0.25">
      <c r="G989" s="96" t="s">
        <v>1276</v>
      </c>
      <c r="H989" s="96" t="s">
        <v>3875</v>
      </c>
    </row>
    <row r="990" spans="7:8" x14ac:dyDescent="0.25">
      <c r="G990" s="96" t="s">
        <v>1437</v>
      </c>
      <c r="H990" s="96" t="s">
        <v>3876</v>
      </c>
    </row>
    <row r="991" spans="7:8" x14ac:dyDescent="0.25">
      <c r="G991" s="96" t="s">
        <v>1763</v>
      </c>
      <c r="H991" s="96" t="s">
        <v>3877</v>
      </c>
    </row>
    <row r="992" spans="7:8" x14ac:dyDescent="0.25">
      <c r="G992" s="96" t="s">
        <v>1044</v>
      </c>
      <c r="H992" s="96" t="s">
        <v>3878</v>
      </c>
    </row>
    <row r="993" spans="7:8" x14ac:dyDescent="0.25">
      <c r="G993" s="96" t="s">
        <v>2040</v>
      </c>
      <c r="H993" s="96" t="s">
        <v>3879</v>
      </c>
    </row>
    <row r="994" spans="7:8" x14ac:dyDescent="0.25">
      <c r="G994" s="96" t="s">
        <v>2156</v>
      </c>
      <c r="H994" s="96" t="s">
        <v>3880</v>
      </c>
    </row>
    <row r="995" spans="7:8" x14ac:dyDescent="0.25">
      <c r="G995" s="96" t="s">
        <v>2253</v>
      </c>
      <c r="H995" s="96" t="s">
        <v>3881</v>
      </c>
    </row>
    <row r="996" spans="7:8" x14ac:dyDescent="0.25">
      <c r="G996" s="96" t="s">
        <v>2338</v>
      </c>
      <c r="H996" s="96" t="s">
        <v>3882</v>
      </c>
    </row>
    <row r="997" spans="7:8" x14ac:dyDescent="0.25">
      <c r="G997" s="96" t="s">
        <v>2410</v>
      </c>
      <c r="H997" s="96" t="s">
        <v>3883</v>
      </c>
    </row>
    <row r="998" spans="7:8" x14ac:dyDescent="0.25">
      <c r="G998" s="96" t="s">
        <v>1064</v>
      </c>
      <c r="H998" s="96" t="s">
        <v>3884</v>
      </c>
    </row>
    <row r="999" spans="7:8" x14ac:dyDescent="0.25">
      <c r="G999" s="96" t="s">
        <v>1285</v>
      </c>
      <c r="H999" s="96" t="s">
        <v>3885</v>
      </c>
    </row>
    <row r="1000" spans="7:8" x14ac:dyDescent="0.25">
      <c r="G1000" s="96" t="s">
        <v>1447</v>
      </c>
      <c r="H1000" s="96" t="s">
        <v>3886</v>
      </c>
    </row>
    <row r="1001" spans="7:8" x14ac:dyDescent="0.25">
      <c r="G1001" s="96" t="s">
        <v>1615</v>
      </c>
      <c r="H1001" s="96" t="s">
        <v>3887</v>
      </c>
    </row>
    <row r="1002" spans="7:8" x14ac:dyDescent="0.25">
      <c r="G1002" s="96" t="s">
        <v>1769</v>
      </c>
      <c r="H1002" s="96" t="s">
        <v>3888</v>
      </c>
    </row>
    <row r="1003" spans="7:8" x14ac:dyDescent="0.25">
      <c r="G1003" s="96" t="s">
        <v>2045</v>
      </c>
      <c r="H1003" s="96" t="s">
        <v>3889</v>
      </c>
    </row>
    <row r="1004" spans="7:8" x14ac:dyDescent="0.25">
      <c r="G1004" s="96" t="s">
        <v>2159</v>
      </c>
      <c r="H1004" s="96" t="s">
        <v>3890</v>
      </c>
    </row>
    <row r="1005" spans="7:8" x14ac:dyDescent="0.25">
      <c r="G1005" s="96" t="s">
        <v>1114</v>
      </c>
      <c r="H1005" s="96" t="s">
        <v>3891</v>
      </c>
    </row>
    <row r="1006" spans="7:8" x14ac:dyDescent="0.25">
      <c r="G1006" s="96" t="s">
        <v>998</v>
      </c>
      <c r="H1006" s="96" t="s">
        <v>3892</v>
      </c>
    </row>
    <row r="1007" spans="7:8" x14ac:dyDescent="0.25">
      <c r="G1007" s="96" t="s">
        <v>1481</v>
      </c>
      <c r="H1007" s="96" t="s">
        <v>3893</v>
      </c>
    </row>
    <row r="1008" spans="7:8" x14ac:dyDescent="0.25">
      <c r="G1008" s="96" t="s">
        <v>1647</v>
      </c>
      <c r="H1008" s="96" t="s">
        <v>3894</v>
      </c>
    </row>
    <row r="1009" spans="7:8" x14ac:dyDescent="0.25">
      <c r="G1009" s="96" t="s">
        <v>1805</v>
      </c>
      <c r="H1009" s="96" t="s">
        <v>3895</v>
      </c>
    </row>
    <row r="1010" spans="7:8" x14ac:dyDescent="0.25">
      <c r="G1010" s="96" t="s">
        <v>1942</v>
      </c>
      <c r="H1010" s="96" t="s">
        <v>3896</v>
      </c>
    </row>
    <row r="1011" spans="7:8" x14ac:dyDescent="0.25">
      <c r="G1011" s="96" t="s">
        <v>2071</v>
      </c>
      <c r="H1011" s="96" t="s">
        <v>3897</v>
      </c>
    </row>
    <row r="1012" spans="7:8" x14ac:dyDescent="0.25">
      <c r="G1012" s="96" t="s">
        <v>2040</v>
      </c>
      <c r="H1012" s="96" t="s">
        <v>3898</v>
      </c>
    </row>
    <row r="1013" spans="7:8" x14ac:dyDescent="0.25">
      <c r="G1013" s="96" t="s">
        <v>2073</v>
      </c>
      <c r="H1013" s="96" t="s">
        <v>3899</v>
      </c>
    </row>
    <row r="1014" spans="7:8" x14ac:dyDescent="0.25">
      <c r="G1014" s="96" t="s">
        <v>1319</v>
      </c>
      <c r="H1014" s="96" t="s">
        <v>3900</v>
      </c>
    </row>
    <row r="1015" spans="7:8" x14ac:dyDescent="0.25">
      <c r="G1015" s="96" t="s">
        <v>1484</v>
      </c>
      <c r="H1015" s="96" t="s">
        <v>3901</v>
      </c>
    </row>
    <row r="1016" spans="7:8" x14ac:dyDescent="0.25">
      <c r="G1016" s="96" t="s">
        <v>1649</v>
      </c>
      <c r="H1016" s="96" t="s">
        <v>3902</v>
      </c>
    </row>
    <row r="1017" spans="7:8" x14ac:dyDescent="0.25">
      <c r="G1017" s="96" t="s">
        <v>1807</v>
      </c>
      <c r="H1017" s="96" t="s">
        <v>3903</v>
      </c>
    </row>
    <row r="1018" spans="7:8" x14ac:dyDescent="0.25">
      <c r="G1018" s="96" t="s">
        <v>1944</v>
      </c>
      <c r="H1018" s="96" t="s">
        <v>3904</v>
      </c>
    </row>
    <row r="1019" spans="7:8" x14ac:dyDescent="0.25">
      <c r="G1019" s="96" t="s">
        <v>1098</v>
      </c>
      <c r="H1019" s="96" t="s">
        <v>3905</v>
      </c>
    </row>
    <row r="1020" spans="7:8" x14ac:dyDescent="0.25">
      <c r="G1020" s="96" t="s">
        <v>1315</v>
      </c>
      <c r="H1020" s="96" t="s">
        <v>3906</v>
      </c>
    </row>
    <row r="1021" spans="7:8" x14ac:dyDescent="0.25">
      <c r="G1021" s="96" t="s">
        <v>1478</v>
      </c>
      <c r="H1021" s="96" t="s">
        <v>3907</v>
      </c>
    </row>
    <row r="1022" spans="7:8" x14ac:dyDescent="0.25">
      <c r="G1022" s="96" t="s">
        <v>1644</v>
      </c>
      <c r="H1022" s="96" t="s">
        <v>3908</v>
      </c>
    </row>
    <row r="1023" spans="7:8" x14ac:dyDescent="0.25">
      <c r="G1023" s="96" t="s">
        <v>2068</v>
      </c>
      <c r="H1023" s="96" t="s">
        <v>3909</v>
      </c>
    </row>
    <row r="1024" spans="7:8" x14ac:dyDescent="0.25">
      <c r="G1024" s="96" t="s">
        <v>1802</v>
      </c>
      <c r="H1024" s="96" t="s">
        <v>3910</v>
      </c>
    </row>
    <row r="1025" spans="7:8" x14ac:dyDescent="0.25">
      <c r="G1025" s="96" t="s">
        <v>972</v>
      </c>
      <c r="H1025" s="96" t="s">
        <v>3911</v>
      </c>
    </row>
    <row r="1026" spans="7:8" x14ac:dyDescent="0.25">
      <c r="G1026" s="96" t="s">
        <v>1296</v>
      </c>
      <c r="H1026" s="96" t="s">
        <v>3912</v>
      </c>
    </row>
    <row r="1027" spans="7:8" x14ac:dyDescent="0.25">
      <c r="G1027" s="96" t="s">
        <v>1459</v>
      </c>
      <c r="H1027" s="96" t="s">
        <v>3913</v>
      </c>
    </row>
    <row r="1028" spans="7:8" x14ac:dyDescent="0.25">
      <c r="G1028" s="96" t="s">
        <v>1625</v>
      </c>
      <c r="H1028" s="96" t="s">
        <v>3914</v>
      </c>
    </row>
    <row r="1029" spans="7:8" x14ac:dyDescent="0.25">
      <c r="G1029" s="96" t="s">
        <v>1782</v>
      </c>
      <c r="H1029" s="96" t="s">
        <v>3915</v>
      </c>
    </row>
    <row r="1030" spans="7:8" x14ac:dyDescent="0.25">
      <c r="G1030" s="96" t="s">
        <v>1045</v>
      </c>
      <c r="H1030" s="96" t="s">
        <v>3916</v>
      </c>
    </row>
    <row r="1031" spans="7:8" x14ac:dyDescent="0.25">
      <c r="G1031" s="96" t="s">
        <v>2053</v>
      </c>
      <c r="H1031" s="96" t="s">
        <v>3917</v>
      </c>
    </row>
    <row r="1032" spans="7:8" x14ac:dyDescent="0.25">
      <c r="G1032" s="96" t="s">
        <v>1582</v>
      </c>
      <c r="H1032" s="96" t="s">
        <v>3918</v>
      </c>
    </row>
    <row r="1033" spans="7:8" x14ac:dyDescent="0.25">
      <c r="G1033" s="96" t="s">
        <v>2263</v>
      </c>
      <c r="H1033" s="96" t="s">
        <v>3919</v>
      </c>
    </row>
    <row r="1034" spans="7:8" x14ac:dyDescent="0.25">
      <c r="G1034" s="96" t="s">
        <v>2346</v>
      </c>
      <c r="H1034" s="96" t="s">
        <v>3920</v>
      </c>
    </row>
    <row r="1035" spans="7:8" x14ac:dyDescent="0.25">
      <c r="G1035" s="96" t="s">
        <v>2418</v>
      </c>
      <c r="H1035" s="96" t="s">
        <v>3921</v>
      </c>
    </row>
    <row r="1036" spans="7:8" x14ac:dyDescent="0.25">
      <c r="G1036" s="96" t="s">
        <v>2467</v>
      </c>
      <c r="H1036" s="96" t="s">
        <v>3922</v>
      </c>
    </row>
    <row r="1037" spans="7:8" x14ac:dyDescent="0.25">
      <c r="G1037" s="96" t="s">
        <v>2386</v>
      </c>
      <c r="H1037" s="96" t="s">
        <v>3923</v>
      </c>
    </row>
    <row r="1038" spans="7:8" x14ac:dyDescent="0.25">
      <c r="G1038" s="96" t="s">
        <v>2565</v>
      </c>
      <c r="H1038" s="96" t="s">
        <v>3924</v>
      </c>
    </row>
    <row r="1039" spans="7:8" x14ac:dyDescent="0.25">
      <c r="G1039" s="96" t="s">
        <v>2588</v>
      </c>
      <c r="H1039" s="96" t="s">
        <v>3925</v>
      </c>
    </row>
    <row r="1040" spans="7:8" x14ac:dyDescent="0.25">
      <c r="G1040" s="96" t="s">
        <v>997</v>
      </c>
      <c r="H1040" s="96" t="s">
        <v>3926</v>
      </c>
    </row>
    <row r="1041" spans="7:8" x14ac:dyDescent="0.25">
      <c r="G1041" s="96" t="s">
        <v>1183</v>
      </c>
      <c r="H1041" s="96" t="s">
        <v>3927</v>
      </c>
    </row>
    <row r="1042" spans="7:8" x14ac:dyDescent="0.25">
      <c r="G1042" s="96" t="s">
        <v>1351</v>
      </c>
      <c r="H1042" s="96" t="s">
        <v>3928</v>
      </c>
    </row>
    <row r="1043" spans="7:8" x14ac:dyDescent="0.25">
      <c r="G1043" s="96" t="s">
        <v>1518</v>
      </c>
      <c r="H1043" s="96" t="s">
        <v>3929</v>
      </c>
    </row>
    <row r="1044" spans="7:8" x14ac:dyDescent="0.25">
      <c r="G1044" s="96" t="s">
        <v>1832</v>
      </c>
      <c r="H1044" s="96" t="s">
        <v>3930</v>
      </c>
    </row>
    <row r="1045" spans="7:8" x14ac:dyDescent="0.25">
      <c r="G1045" s="96" t="s">
        <v>1971</v>
      </c>
      <c r="H1045" s="96" t="s">
        <v>3931</v>
      </c>
    </row>
    <row r="1046" spans="7:8" x14ac:dyDescent="0.25">
      <c r="G1046" s="96" t="s">
        <v>2095</v>
      </c>
      <c r="H1046" s="96" t="s">
        <v>3932</v>
      </c>
    </row>
    <row r="1047" spans="7:8" x14ac:dyDescent="0.25">
      <c r="G1047" s="96" t="s">
        <v>2200</v>
      </c>
      <c r="H1047" s="96" t="s">
        <v>3933</v>
      </c>
    </row>
    <row r="1048" spans="7:8" x14ac:dyDescent="0.25">
      <c r="G1048" s="96" t="s">
        <v>2291</v>
      </c>
      <c r="H1048" s="96" t="s">
        <v>3934</v>
      </c>
    </row>
    <row r="1049" spans="7:8" x14ac:dyDescent="0.25">
      <c r="G1049" s="96" t="s">
        <v>2367</v>
      </c>
      <c r="H1049" s="96" t="s">
        <v>3935</v>
      </c>
    </row>
    <row r="1050" spans="7:8" x14ac:dyDescent="0.25">
      <c r="G1050" s="96" t="s">
        <v>2432</v>
      </c>
      <c r="H1050" s="96" t="s">
        <v>3936</v>
      </c>
    </row>
    <row r="1051" spans="7:8" x14ac:dyDescent="0.25">
      <c r="G1051" s="96" t="s">
        <v>1766</v>
      </c>
      <c r="H1051" s="96" t="s">
        <v>3937</v>
      </c>
    </row>
    <row r="1052" spans="7:8" x14ac:dyDescent="0.25">
      <c r="G1052" s="96" t="s">
        <v>2519</v>
      </c>
      <c r="H1052" s="96" t="s">
        <v>3938</v>
      </c>
    </row>
    <row r="1053" spans="7:8" x14ac:dyDescent="0.25">
      <c r="G1053" s="96" t="s">
        <v>2546</v>
      </c>
      <c r="H1053" s="96" t="s">
        <v>3939</v>
      </c>
    </row>
    <row r="1054" spans="7:8" x14ac:dyDescent="0.25">
      <c r="G1054" s="96" t="s">
        <v>2571</v>
      </c>
      <c r="H1054" s="96" t="s">
        <v>3940</v>
      </c>
    </row>
    <row r="1055" spans="7:8" x14ac:dyDescent="0.25">
      <c r="G1055" s="96" t="s">
        <v>2106</v>
      </c>
      <c r="H1055" s="96" t="s">
        <v>3941</v>
      </c>
    </row>
    <row r="1056" spans="7:8" x14ac:dyDescent="0.25">
      <c r="G1056" s="96" t="s">
        <v>1195</v>
      </c>
      <c r="H1056" s="96" t="s">
        <v>3942</v>
      </c>
    </row>
    <row r="1057" spans="7:8" x14ac:dyDescent="0.25">
      <c r="G1057" s="96" t="s">
        <v>1363</v>
      </c>
      <c r="H1057" s="96" t="s">
        <v>3943</v>
      </c>
    </row>
    <row r="1058" spans="7:8" x14ac:dyDescent="0.25">
      <c r="G1058" s="96" t="s">
        <v>1535</v>
      </c>
      <c r="H1058" s="96" t="s">
        <v>3944</v>
      </c>
    </row>
    <row r="1059" spans="7:8" x14ac:dyDescent="0.25">
      <c r="G1059" s="96" t="s">
        <v>1697</v>
      </c>
      <c r="H1059" s="96" t="s">
        <v>3945</v>
      </c>
    </row>
    <row r="1060" spans="7:8" x14ac:dyDescent="0.25">
      <c r="G1060" s="96" t="s">
        <v>1848</v>
      </c>
      <c r="H1060" s="96" t="s">
        <v>3946</v>
      </c>
    </row>
    <row r="1061" spans="7:8" x14ac:dyDescent="0.25">
      <c r="G1061" s="96" t="s">
        <v>1985</v>
      </c>
      <c r="H1061" s="96" t="s">
        <v>3947</v>
      </c>
    </row>
    <row r="1062" spans="7:8" x14ac:dyDescent="0.25">
      <c r="G1062" s="96" t="s">
        <v>2208</v>
      </c>
      <c r="H1062" s="96" t="s">
        <v>3948</v>
      </c>
    </row>
    <row r="1063" spans="7:8" x14ac:dyDescent="0.25">
      <c r="G1063" s="96" t="s">
        <v>2296</v>
      </c>
      <c r="H1063" s="96" t="s">
        <v>3949</v>
      </c>
    </row>
    <row r="1064" spans="7:8" x14ac:dyDescent="0.25">
      <c r="G1064" s="96" t="s">
        <v>2372</v>
      </c>
      <c r="H1064" s="96" t="s">
        <v>3950</v>
      </c>
    </row>
    <row r="1065" spans="7:8" x14ac:dyDescent="0.25">
      <c r="G1065" s="96" t="s">
        <v>1549</v>
      </c>
      <c r="H1065" s="96" t="s">
        <v>3951</v>
      </c>
    </row>
    <row r="1066" spans="7:8" x14ac:dyDescent="0.25">
      <c r="G1066" s="96" t="s">
        <v>1207</v>
      </c>
      <c r="H1066" s="96" t="s">
        <v>3952</v>
      </c>
    </row>
    <row r="1067" spans="7:8" x14ac:dyDescent="0.25">
      <c r="G1067" s="96" t="s">
        <v>1376</v>
      </c>
      <c r="H1067" s="96" t="s">
        <v>3953</v>
      </c>
    </row>
    <row r="1068" spans="7:8" x14ac:dyDescent="0.25">
      <c r="G1068" s="96" t="s">
        <v>1709</v>
      </c>
      <c r="H1068" s="96" t="s">
        <v>3954</v>
      </c>
    </row>
    <row r="1069" spans="7:8" x14ac:dyDescent="0.25">
      <c r="G1069" s="96" t="s">
        <v>1860</v>
      </c>
      <c r="H1069" s="96" t="s">
        <v>3955</v>
      </c>
    </row>
    <row r="1070" spans="7:8" x14ac:dyDescent="0.25">
      <c r="G1070" s="96" t="s">
        <v>1995</v>
      </c>
      <c r="H1070" s="96" t="s">
        <v>3956</v>
      </c>
    </row>
    <row r="1071" spans="7:8" x14ac:dyDescent="0.25">
      <c r="G1071" s="96" t="s">
        <v>2114</v>
      </c>
      <c r="H1071" s="96" t="s">
        <v>3957</v>
      </c>
    </row>
    <row r="1072" spans="7:8" x14ac:dyDescent="0.25">
      <c r="G1072" s="96" t="s">
        <v>1562</v>
      </c>
      <c r="H1072" s="96" t="s">
        <v>3958</v>
      </c>
    </row>
    <row r="1073" spans="7:8" x14ac:dyDescent="0.25">
      <c r="G1073" s="96" t="s">
        <v>1223</v>
      </c>
      <c r="H1073" s="96" t="s">
        <v>3959</v>
      </c>
    </row>
    <row r="1074" spans="7:8" x14ac:dyDescent="0.25">
      <c r="G1074" s="96" t="s">
        <v>1723</v>
      </c>
      <c r="H1074" s="96" t="s">
        <v>3960</v>
      </c>
    </row>
    <row r="1075" spans="7:8" x14ac:dyDescent="0.25">
      <c r="G1075" s="96" t="s">
        <v>1724</v>
      </c>
      <c r="H1075" s="96" t="s">
        <v>3961</v>
      </c>
    </row>
    <row r="1076" spans="7:8" x14ac:dyDescent="0.25">
      <c r="G1076" s="96" t="s">
        <v>1389</v>
      </c>
      <c r="H1076" s="96" t="s">
        <v>3962</v>
      </c>
    </row>
    <row r="1077" spans="7:8" x14ac:dyDescent="0.25">
      <c r="G1077" s="96" t="s">
        <v>1083</v>
      </c>
      <c r="H1077" s="96" t="s">
        <v>3963</v>
      </c>
    </row>
    <row r="1078" spans="7:8" x14ac:dyDescent="0.25">
      <c r="G1078" s="96" t="s">
        <v>1236</v>
      </c>
      <c r="H1078" s="96" t="s">
        <v>3964</v>
      </c>
    </row>
    <row r="1079" spans="7:8" x14ac:dyDescent="0.25">
      <c r="G1079" s="96" t="s">
        <v>1572</v>
      </c>
      <c r="H1079" s="96" t="s">
        <v>3965</v>
      </c>
    </row>
    <row r="1080" spans="7:8" x14ac:dyDescent="0.25">
      <c r="G1080" s="96" t="s">
        <v>1734</v>
      </c>
      <c r="H1080" s="96" t="s">
        <v>3966</v>
      </c>
    </row>
    <row r="1081" spans="7:8" x14ac:dyDescent="0.25">
      <c r="G1081" s="96" t="s">
        <v>2712</v>
      </c>
      <c r="H1081" s="96" t="s">
        <v>3967</v>
      </c>
    </row>
    <row r="1082" spans="7:8" x14ac:dyDescent="0.25">
      <c r="G1082" s="96" t="s">
        <v>2716</v>
      </c>
      <c r="H1082" s="96" t="s">
        <v>3968</v>
      </c>
    </row>
    <row r="1083" spans="7:8" x14ac:dyDescent="0.25">
      <c r="G1083" s="96" t="s">
        <v>1909</v>
      </c>
      <c r="H1083" s="96" t="s">
        <v>3969</v>
      </c>
    </row>
    <row r="1084" spans="7:8" x14ac:dyDescent="0.25">
      <c r="G1084" s="96" t="s">
        <v>1273</v>
      </c>
      <c r="H1084" s="96" t="s">
        <v>3970</v>
      </c>
    </row>
    <row r="1085" spans="7:8" x14ac:dyDescent="0.25">
      <c r="G1085" s="96" t="s">
        <v>1605</v>
      </c>
      <c r="H1085" s="96" t="s">
        <v>3971</v>
      </c>
    </row>
    <row r="1086" spans="7:8" x14ac:dyDescent="0.25">
      <c r="G1086" s="96" t="s">
        <v>1760</v>
      </c>
      <c r="H1086" s="96" t="s">
        <v>3972</v>
      </c>
    </row>
    <row r="1087" spans="7:8" x14ac:dyDescent="0.25">
      <c r="G1087" s="96" t="s">
        <v>2038</v>
      </c>
      <c r="H1087" s="96" t="s">
        <v>3973</v>
      </c>
    </row>
    <row r="1088" spans="7:8" x14ac:dyDescent="0.25">
      <c r="G1088" s="96" t="s">
        <v>2154</v>
      </c>
      <c r="H1088" s="96" t="s">
        <v>3974</v>
      </c>
    </row>
    <row r="1089" spans="7:8" x14ac:dyDescent="0.25">
      <c r="G1089" s="96" t="s">
        <v>2252</v>
      </c>
      <c r="H1089" s="96" t="s">
        <v>3975</v>
      </c>
    </row>
    <row r="1090" spans="7:8" x14ac:dyDescent="0.25">
      <c r="G1090" s="96" t="s">
        <v>2336</v>
      </c>
      <c r="H1090" s="96" t="s">
        <v>3976</v>
      </c>
    </row>
    <row r="1091" spans="7:8" x14ac:dyDescent="0.25">
      <c r="G1091" s="96" t="s">
        <v>1097</v>
      </c>
      <c r="H1091" s="96" t="s">
        <v>3977</v>
      </c>
    </row>
    <row r="1092" spans="7:8" x14ac:dyDescent="0.25">
      <c r="G1092" s="96" t="s">
        <v>2508</v>
      </c>
      <c r="H1092" s="96" t="s">
        <v>3978</v>
      </c>
    </row>
    <row r="1093" spans="7:8" x14ac:dyDescent="0.25">
      <c r="G1093" s="96" t="s">
        <v>1316</v>
      </c>
      <c r="H1093" s="96" t="s">
        <v>3979</v>
      </c>
    </row>
    <row r="1094" spans="7:8" x14ac:dyDescent="0.25">
      <c r="G1094" s="96" t="s">
        <v>2400</v>
      </c>
      <c r="H1094" s="96" t="s">
        <v>3980</v>
      </c>
    </row>
    <row r="1095" spans="7:8" x14ac:dyDescent="0.25">
      <c r="G1095" s="96" t="s">
        <v>2428</v>
      </c>
      <c r="H1095" s="96" t="s">
        <v>3981</v>
      </c>
    </row>
    <row r="1096" spans="7:8" x14ac:dyDescent="0.25">
      <c r="G1096" s="96" t="s">
        <v>1175</v>
      </c>
      <c r="H1096" s="96" t="s">
        <v>3982</v>
      </c>
    </row>
    <row r="1097" spans="7:8" x14ac:dyDescent="0.25">
      <c r="G1097" s="96" t="s">
        <v>991</v>
      </c>
      <c r="H1097" s="96" t="s">
        <v>3983</v>
      </c>
    </row>
    <row r="1098" spans="7:8" x14ac:dyDescent="0.25">
      <c r="G1098" s="96" t="s">
        <v>1507</v>
      </c>
      <c r="H1098" s="96" t="s">
        <v>3984</v>
      </c>
    </row>
    <row r="1099" spans="7:8" x14ac:dyDescent="0.25">
      <c r="G1099" s="96" t="s">
        <v>1670</v>
      </c>
      <c r="H1099" s="96" t="s">
        <v>3985</v>
      </c>
    </row>
    <row r="1100" spans="7:8" x14ac:dyDescent="0.25">
      <c r="G1100" s="96" t="s">
        <v>1679</v>
      </c>
      <c r="H1100" s="96" t="s">
        <v>3986</v>
      </c>
    </row>
    <row r="1101" spans="7:8" x14ac:dyDescent="0.25">
      <c r="G1101" s="96" t="s">
        <v>2155</v>
      </c>
      <c r="H1101" s="96" t="s">
        <v>3987</v>
      </c>
    </row>
    <row r="1102" spans="7:8" x14ac:dyDescent="0.25">
      <c r="G1102" s="96" t="s">
        <v>1724</v>
      </c>
      <c r="H1102" s="96" t="s">
        <v>3988</v>
      </c>
    </row>
    <row r="1103" spans="7:8" x14ac:dyDescent="0.25">
      <c r="G1103" s="96" t="s">
        <v>2337</v>
      </c>
      <c r="H1103" s="96" t="s">
        <v>3989</v>
      </c>
    </row>
    <row r="1104" spans="7:8" x14ac:dyDescent="0.25">
      <c r="G1104" s="96" t="s">
        <v>1128</v>
      </c>
      <c r="H1104" s="96" t="s">
        <v>3990</v>
      </c>
    </row>
    <row r="1105" spans="7:8" x14ac:dyDescent="0.25">
      <c r="G1105" s="96" t="s">
        <v>1275</v>
      </c>
      <c r="H1105" s="96" t="s">
        <v>3991</v>
      </c>
    </row>
    <row r="1106" spans="7:8" x14ac:dyDescent="0.25">
      <c r="G1106" s="96" t="s">
        <v>1436</v>
      </c>
      <c r="H1106" s="96" t="s">
        <v>3992</v>
      </c>
    </row>
    <row r="1107" spans="7:8" x14ac:dyDescent="0.25">
      <c r="G1107" s="96" t="s">
        <v>1762</v>
      </c>
      <c r="H1107" s="96" t="s">
        <v>3993</v>
      </c>
    </row>
    <row r="1108" spans="7:8" x14ac:dyDescent="0.25">
      <c r="G1108" s="96" t="s">
        <v>1632</v>
      </c>
      <c r="H1108" s="96" t="s">
        <v>3994</v>
      </c>
    </row>
    <row r="1109" spans="7:8" x14ac:dyDescent="0.25">
      <c r="G1109" s="96" t="s">
        <v>1303</v>
      </c>
      <c r="H1109" s="96" t="s">
        <v>3995</v>
      </c>
    </row>
    <row r="1110" spans="7:8" x14ac:dyDescent="0.25">
      <c r="G1110" s="96" t="s">
        <v>1466</v>
      </c>
      <c r="H1110" s="96" t="s">
        <v>3996</v>
      </c>
    </row>
    <row r="1111" spans="7:8" x14ac:dyDescent="0.25">
      <c r="G1111" s="96" t="s">
        <v>1789</v>
      </c>
      <c r="H1111" s="96" t="s">
        <v>3997</v>
      </c>
    </row>
    <row r="1112" spans="7:8" x14ac:dyDescent="0.25">
      <c r="G1112" s="96" t="s">
        <v>1933</v>
      </c>
      <c r="H1112" s="96" t="s">
        <v>3998</v>
      </c>
    </row>
    <row r="1113" spans="7:8" x14ac:dyDescent="0.25">
      <c r="G1113" s="96" t="s">
        <v>1795</v>
      </c>
      <c r="H1113" s="96" t="s">
        <v>3999</v>
      </c>
    </row>
    <row r="1114" spans="7:8" x14ac:dyDescent="0.25">
      <c r="G1114" s="96" t="s">
        <v>1308</v>
      </c>
      <c r="H1114" s="96" t="s">
        <v>4000</v>
      </c>
    </row>
    <row r="1115" spans="7:8" x14ac:dyDescent="0.25">
      <c r="G1115" s="96" t="s">
        <v>1471</v>
      </c>
      <c r="H1115" s="96" t="s">
        <v>4001</v>
      </c>
    </row>
    <row r="1116" spans="7:8" x14ac:dyDescent="0.25">
      <c r="G1116" s="96" t="s">
        <v>1637</v>
      </c>
      <c r="H1116" s="96" t="s">
        <v>4002</v>
      </c>
    </row>
    <row r="1117" spans="7:8" x14ac:dyDescent="0.25">
      <c r="G1117" s="96" t="s">
        <v>1160</v>
      </c>
      <c r="H1117" s="96" t="s">
        <v>4003</v>
      </c>
    </row>
    <row r="1118" spans="7:8" x14ac:dyDescent="0.25">
      <c r="G1118" s="96" t="s">
        <v>1473</v>
      </c>
      <c r="H1118" s="96" t="s">
        <v>4004</v>
      </c>
    </row>
    <row r="1119" spans="7:8" x14ac:dyDescent="0.25">
      <c r="G1119" s="96" t="s">
        <v>1639</v>
      </c>
      <c r="H1119" s="96" t="s">
        <v>4005</v>
      </c>
    </row>
    <row r="1120" spans="7:8" x14ac:dyDescent="0.25">
      <c r="G1120" s="96" t="s">
        <v>1797</v>
      </c>
      <c r="H1120" s="96" t="s">
        <v>4006</v>
      </c>
    </row>
    <row r="1121" spans="7:8" x14ac:dyDescent="0.25">
      <c r="G1121" s="96" t="s">
        <v>1937</v>
      </c>
      <c r="H1121" s="96" t="s">
        <v>4007</v>
      </c>
    </row>
    <row r="1122" spans="7:8" x14ac:dyDescent="0.25">
      <c r="G1122" s="96" t="s">
        <v>2063</v>
      </c>
      <c r="H1122" s="96" t="s">
        <v>4008</v>
      </c>
    </row>
    <row r="1123" spans="7:8" x14ac:dyDescent="0.25">
      <c r="G1123" s="96" t="s">
        <v>2176</v>
      </c>
      <c r="H1123" s="96" t="s">
        <v>4009</v>
      </c>
    </row>
    <row r="1124" spans="7:8" x14ac:dyDescent="0.25">
      <c r="G1124" s="96" t="s">
        <v>2422</v>
      </c>
      <c r="H1124" s="96" t="s">
        <v>4010</v>
      </c>
    </row>
    <row r="1125" spans="7:8" x14ac:dyDescent="0.25">
      <c r="G1125" s="96" t="s">
        <v>1310</v>
      </c>
      <c r="H1125" s="96" t="s">
        <v>4011</v>
      </c>
    </row>
    <row r="1126" spans="7:8" x14ac:dyDescent="0.25">
      <c r="G1126" s="96" t="s">
        <v>1164</v>
      </c>
      <c r="H1126" s="96" t="s">
        <v>4012</v>
      </c>
    </row>
    <row r="1127" spans="7:8" x14ac:dyDescent="0.25">
      <c r="G1127" s="96" t="s">
        <v>1336</v>
      </c>
      <c r="H1127" s="96" t="s">
        <v>4013</v>
      </c>
    </row>
    <row r="1128" spans="7:8" x14ac:dyDescent="0.25">
      <c r="G1128" s="96" t="s">
        <v>1502</v>
      </c>
      <c r="H1128" s="96" t="s">
        <v>4014</v>
      </c>
    </row>
    <row r="1129" spans="7:8" x14ac:dyDescent="0.25">
      <c r="G1129" s="96" t="s">
        <v>1664</v>
      </c>
      <c r="H1129" s="96" t="s">
        <v>4015</v>
      </c>
    </row>
    <row r="1130" spans="7:8" x14ac:dyDescent="0.25">
      <c r="G1130" s="96" t="s">
        <v>1819</v>
      </c>
      <c r="H1130" s="96" t="s">
        <v>4016</v>
      </c>
    </row>
    <row r="1131" spans="7:8" x14ac:dyDescent="0.25">
      <c r="G1131" s="96" t="s">
        <v>1958</v>
      </c>
      <c r="H1131" s="96" t="s">
        <v>4017</v>
      </c>
    </row>
    <row r="1132" spans="7:8" x14ac:dyDescent="0.25">
      <c r="G1132" s="96" t="s">
        <v>2085</v>
      </c>
      <c r="H1132" s="96" t="s">
        <v>4018</v>
      </c>
    </row>
    <row r="1133" spans="7:8" x14ac:dyDescent="0.25">
      <c r="G1133" s="96" t="s">
        <v>1100</v>
      </c>
      <c r="H1133" s="96" t="s">
        <v>4019</v>
      </c>
    </row>
    <row r="1134" spans="7:8" x14ac:dyDescent="0.25">
      <c r="G1134" s="96" t="s">
        <v>1277</v>
      </c>
      <c r="H1134" s="96" t="s">
        <v>4020</v>
      </c>
    </row>
    <row r="1135" spans="7:8" x14ac:dyDescent="0.25">
      <c r="G1135" s="96" t="s">
        <v>1438</v>
      </c>
      <c r="H1135" s="96" t="s">
        <v>4021</v>
      </c>
    </row>
    <row r="1136" spans="7:8" x14ac:dyDescent="0.25">
      <c r="G1136" s="96" t="s">
        <v>1608</v>
      </c>
      <c r="H1136" s="96" t="s">
        <v>4022</v>
      </c>
    </row>
    <row r="1137" spans="7:8" x14ac:dyDescent="0.25">
      <c r="G1137" s="96" t="s">
        <v>1911</v>
      </c>
      <c r="H1137" s="96" t="s">
        <v>4023</v>
      </c>
    </row>
    <row r="1138" spans="7:8" x14ac:dyDescent="0.25">
      <c r="G1138" s="96" t="s">
        <v>2041</v>
      </c>
      <c r="H1138" s="96" t="s">
        <v>4024</v>
      </c>
    </row>
    <row r="1139" spans="7:8" x14ac:dyDescent="0.25">
      <c r="G1139" s="96" t="s">
        <v>998</v>
      </c>
      <c r="H1139" s="96" t="s">
        <v>4025</v>
      </c>
    </row>
    <row r="1140" spans="7:8" x14ac:dyDescent="0.25">
      <c r="G1140" s="96" t="s">
        <v>1185</v>
      </c>
      <c r="H1140" s="96" t="s">
        <v>4026</v>
      </c>
    </row>
    <row r="1141" spans="7:8" x14ac:dyDescent="0.25">
      <c r="G1141" s="96" t="s">
        <v>1353</v>
      </c>
      <c r="H1141" s="96" t="s">
        <v>4027</v>
      </c>
    </row>
    <row r="1142" spans="7:8" x14ac:dyDescent="0.25">
      <c r="G1142" s="96" t="s">
        <v>1046</v>
      </c>
      <c r="H1142" s="96" t="s">
        <v>4028</v>
      </c>
    </row>
    <row r="1143" spans="7:8" x14ac:dyDescent="0.25">
      <c r="G1143" s="96" t="s">
        <v>1157</v>
      </c>
      <c r="H1143" s="96" t="s">
        <v>4029</v>
      </c>
    </row>
    <row r="1144" spans="7:8" x14ac:dyDescent="0.25">
      <c r="G1144" s="96" t="s">
        <v>1973</v>
      </c>
      <c r="H1144" s="96" t="s">
        <v>4030</v>
      </c>
    </row>
    <row r="1145" spans="7:8" x14ac:dyDescent="0.25">
      <c r="G1145" s="96" t="s">
        <v>1390</v>
      </c>
      <c r="H1145" s="96" t="s">
        <v>4031</v>
      </c>
    </row>
    <row r="1146" spans="7:8" x14ac:dyDescent="0.25">
      <c r="G1146" s="96" t="s">
        <v>1224</v>
      </c>
      <c r="H1146" s="96" t="s">
        <v>4032</v>
      </c>
    </row>
    <row r="1147" spans="7:8" x14ac:dyDescent="0.25">
      <c r="G1147" s="96" t="s">
        <v>973</v>
      </c>
      <c r="H1147" s="96" t="s">
        <v>4033</v>
      </c>
    </row>
    <row r="1148" spans="7:8" x14ac:dyDescent="0.25">
      <c r="G1148" s="96" t="s">
        <v>1724</v>
      </c>
      <c r="H1148" s="96" t="s">
        <v>4034</v>
      </c>
    </row>
    <row r="1149" spans="7:8" x14ac:dyDescent="0.25">
      <c r="G1149" s="96" t="s">
        <v>1874</v>
      </c>
      <c r="H1149" s="96" t="s">
        <v>4035</v>
      </c>
    </row>
    <row r="1150" spans="7:8" x14ac:dyDescent="0.25">
      <c r="G1150" s="96" t="s">
        <v>1879</v>
      </c>
      <c r="H1150" s="96" t="s">
        <v>4036</v>
      </c>
    </row>
    <row r="1151" spans="7:8" x14ac:dyDescent="0.25">
      <c r="G1151" s="96" t="s">
        <v>1231</v>
      </c>
      <c r="H1151" s="96" t="s">
        <v>4037</v>
      </c>
    </row>
    <row r="1152" spans="7:8" x14ac:dyDescent="0.25">
      <c r="G1152" s="96" t="s">
        <v>1396</v>
      </c>
      <c r="H1152" s="96" t="s">
        <v>4038</v>
      </c>
    </row>
    <row r="1153" spans="7:8" x14ac:dyDescent="0.25">
      <c r="G1153" s="96" t="s">
        <v>1568</v>
      </c>
      <c r="H1153" s="96" t="s">
        <v>4039</v>
      </c>
    </row>
    <row r="1154" spans="7:8" x14ac:dyDescent="0.25">
      <c r="G1154" s="96" t="s">
        <v>1730</v>
      </c>
      <c r="H1154" s="96" t="s">
        <v>4040</v>
      </c>
    </row>
    <row r="1155" spans="7:8" x14ac:dyDescent="0.25">
      <c r="G1155" s="96" t="s">
        <v>2010</v>
      </c>
      <c r="H1155" s="96" t="s">
        <v>4041</v>
      </c>
    </row>
    <row r="1156" spans="7:8" x14ac:dyDescent="0.25">
      <c r="G1156" s="96" t="s">
        <v>1066</v>
      </c>
      <c r="H1156" s="96" t="s">
        <v>4042</v>
      </c>
    </row>
    <row r="1157" spans="7:8" x14ac:dyDescent="0.25">
      <c r="G1157" s="96" t="s">
        <v>1258</v>
      </c>
      <c r="H1157" s="96" t="s">
        <v>4043</v>
      </c>
    </row>
    <row r="1158" spans="7:8" x14ac:dyDescent="0.25">
      <c r="G1158" s="96" t="s">
        <v>1421</v>
      </c>
      <c r="H1158" s="96" t="s">
        <v>4044</v>
      </c>
    </row>
    <row r="1159" spans="7:8" x14ac:dyDescent="0.25">
      <c r="G1159" s="96" t="s">
        <v>1594</v>
      </c>
      <c r="H1159" s="96" t="s">
        <v>4045</v>
      </c>
    </row>
    <row r="1160" spans="7:8" x14ac:dyDescent="0.25">
      <c r="G1160" s="96" t="s">
        <v>1748</v>
      </c>
      <c r="H1160" s="96" t="s">
        <v>4046</v>
      </c>
    </row>
    <row r="1161" spans="7:8" x14ac:dyDescent="0.25">
      <c r="G1161" s="96" t="s">
        <v>2030</v>
      </c>
      <c r="H1161" s="96" t="s">
        <v>4047</v>
      </c>
    </row>
    <row r="1162" spans="7:8" x14ac:dyDescent="0.25">
      <c r="G1162" s="96" t="s">
        <v>2146</v>
      </c>
      <c r="H1162" s="96" t="s">
        <v>4048</v>
      </c>
    </row>
    <row r="1163" spans="7:8" x14ac:dyDescent="0.25">
      <c r="G1163" s="96" t="s">
        <v>2247</v>
      </c>
      <c r="H1163" s="96" t="s">
        <v>4049</v>
      </c>
    </row>
    <row r="1164" spans="7:8" x14ac:dyDescent="0.25">
      <c r="G1164" s="96" t="s">
        <v>2332</v>
      </c>
      <c r="H1164" s="96" t="s">
        <v>4050</v>
      </c>
    </row>
    <row r="1165" spans="7:8" x14ac:dyDescent="0.25">
      <c r="G1165" s="96" t="s">
        <v>2406</v>
      </c>
      <c r="H1165" s="96" t="s">
        <v>4051</v>
      </c>
    </row>
    <row r="1166" spans="7:8" x14ac:dyDescent="0.25">
      <c r="G1166" s="96" t="s">
        <v>662</v>
      </c>
      <c r="H1166" s="96" t="s">
        <v>4052</v>
      </c>
    </row>
    <row r="1167" spans="7:8" x14ac:dyDescent="0.25">
      <c r="G1167" s="96" t="s">
        <v>1603</v>
      </c>
      <c r="H1167" s="96" t="s">
        <v>4053</v>
      </c>
    </row>
    <row r="1168" spans="7:8" x14ac:dyDescent="0.25">
      <c r="G1168" s="96" t="s">
        <v>1269</v>
      </c>
      <c r="H1168" s="96" t="s">
        <v>4054</v>
      </c>
    </row>
    <row r="1169" spans="7:8" x14ac:dyDescent="0.25">
      <c r="G1169" s="96" t="s">
        <v>1431</v>
      </c>
      <c r="H1169" s="96" t="s">
        <v>4055</v>
      </c>
    </row>
    <row r="1170" spans="7:8" x14ac:dyDescent="0.25">
      <c r="G1170" s="96" t="s">
        <v>1756</v>
      </c>
      <c r="H1170" s="96" t="s">
        <v>4056</v>
      </c>
    </row>
    <row r="1171" spans="7:8" x14ac:dyDescent="0.25">
      <c r="G1171" s="96" t="s">
        <v>1906</v>
      </c>
      <c r="H1171" s="96" t="s">
        <v>4057</v>
      </c>
    </row>
    <row r="1172" spans="7:8" x14ac:dyDescent="0.25">
      <c r="G1172" s="96" t="s">
        <v>1116</v>
      </c>
      <c r="H1172" s="96" t="s">
        <v>4058</v>
      </c>
    </row>
    <row r="1173" spans="7:8" x14ac:dyDescent="0.25">
      <c r="G1173" s="96" t="s">
        <v>1276</v>
      </c>
      <c r="H1173" s="96" t="s">
        <v>4059</v>
      </c>
    </row>
    <row r="1174" spans="7:8" x14ac:dyDescent="0.25">
      <c r="G1174" s="96" t="s">
        <v>1454</v>
      </c>
      <c r="H1174" s="96" t="s">
        <v>4060</v>
      </c>
    </row>
    <row r="1175" spans="7:8" x14ac:dyDescent="0.25">
      <c r="G1175" s="96" t="s">
        <v>1777</v>
      </c>
      <c r="H1175" s="96" t="s">
        <v>4061</v>
      </c>
    </row>
    <row r="1176" spans="7:8" x14ac:dyDescent="0.25">
      <c r="G1176" s="96" t="s">
        <v>1925</v>
      </c>
      <c r="H1176" s="96" t="s">
        <v>4062</v>
      </c>
    </row>
    <row r="1177" spans="7:8" x14ac:dyDescent="0.25">
      <c r="G1177" s="96" t="s">
        <v>1908</v>
      </c>
      <c r="H1177" s="96" t="s">
        <v>4063</v>
      </c>
    </row>
    <row r="1178" spans="7:8" x14ac:dyDescent="0.25">
      <c r="G1178" s="96" t="s">
        <v>2164</v>
      </c>
      <c r="H1178" s="96" t="s">
        <v>4064</v>
      </c>
    </row>
    <row r="1179" spans="7:8" x14ac:dyDescent="0.25">
      <c r="G1179" s="96" t="s">
        <v>2261</v>
      </c>
      <c r="H1179" s="96" t="s">
        <v>4065</v>
      </c>
    </row>
    <row r="1180" spans="7:8" x14ac:dyDescent="0.25">
      <c r="G1180" s="96" t="s">
        <v>2344</v>
      </c>
      <c r="H1180" s="96" t="s">
        <v>4066</v>
      </c>
    </row>
    <row r="1181" spans="7:8" x14ac:dyDescent="0.25">
      <c r="G1181" s="96" t="s">
        <v>2416</v>
      </c>
      <c r="H1181" s="96" t="s">
        <v>4067</v>
      </c>
    </row>
    <row r="1182" spans="7:8" x14ac:dyDescent="0.25">
      <c r="G1182" s="96" t="s">
        <v>1129</v>
      </c>
      <c r="H1182" s="96" t="s">
        <v>4068</v>
      </c>
    </row>
    <row r="1183" spans="7:8" x14ac:dyDescent="0.25">
      <c r="G1183" s="96" t="s">
        <v>1301</v>
      </c>
      <c r="H1183" s="96" t="s">
        <v>4069</v>
      </c>
    </row>
    <row r="1184" spans="7:8" x14ac:dyDescent="0.25">
      <c r="G1184" s="96" t="s">
        <v>1464</v>
      </c>
      <c r="H1184" s="96" t="s">
        <v>4070</v>
      </c>
    </row>
    <row r="1185" spans="7:8" x14ac:dyDescent="0.25">
      <c r="G1185" s="96" t="s">
        <v>1630</v>
      </c>
      <c r="H1185" s="96" t="s">
        <v>4071</v>
      </c>
    </row>
    <row r="1186" spans="7:8" x14ac:dyDescent="0.25">
      <c r="G1186" s="96" t="s">
        <v>1787</v>
      </c>
      <c r="H1186" s="96" t="s">
        <v>4072</v>
      </c>
    </row>
    <row r="1187" spans="7:8" x14ac:dyDescent="0.25">
      <c r="G1187" s="96" t="s">
        <v>1931</v>
      </c>
      <c r="H1187" s="96" t="s">
        <v>4073</v>
      </c>
    </row>
    <row r="1188" spans="7:8" x14ac:dyDescent="0.25">
      <c r="G1188" s="96" t="s">
        <v>2169</v>
      </c>
      <c r="H1188" s="96" t="s">
        <v>4074</v>
      </c>
    </row>
    <row r="1189" spans="7:8" x14ac:dyDescent="0.25">
      <c r="G1189" s="96" t="s">
        <v>2266</v>
      </c>
      <c r="H1189" s="96" t="s">
        <v>4075</v>
      </c>
    </row>
    <row r="1190" spans="7:8" x14ac:dyDescent="0.25">
      <c r="G1190" s="96" t="s">
        <v>2350</v>
      </c>
      <c r="H1190" s="96" t="s">
        <v>4076</v>
      </c>
    </row>
    <row r="1191" spans="7:8" x14ac:dyDescent="0.25">
      <c r="G1191" s="96" t="s">
        <v>2566</v>
      </c>
      <c r="H1191" s="96" t="s">
        <v>4077</v>
      </c>
    </row>
    <row r="1192" spans="7:8" x14ac:dyDescent="0.25">
      <c r="G1192" s="96" t="s">
        <v>1306</v>
      </c>
      <c r="H1192" s="96" t="s">
        <v>4078</v>
      </c>
    </row>
    <row r="1193" spans="7:8" x14ac:dyDescent="0.25">
      <c r="G1193" s="96" t="s">
        <v>1469</v>
      </c>
      <c r="H1193" s="96" t="s">
        <v>4079</v>
      </c>
    </row>
    <row r="1194" spans="7:8" x14ac:dyDescent="0.25">
      <c r="G1194" s="96" t="s">
        <v>1635</v>
      </c>
      <c r="H1194" s="96" t="s">
        <v>4080</v>
      </c>
    </row>
    <row r="1195" spans="7:8" x14ac:dyDescent="0.25">
      <c r="G1195" s="96" t="s">
        <v>1792</v>
      </c>
      <c r="H1195" s="96" t="s">
        <v>4081</v>
      </c>
    </row>
    <row r="1196" spans="7:8" x14ac:dyDescent="0.25">
      <c r="G1196" s="96" t="s">
        <v>1926</v>
      </c>
      <c r="H1196" s="96" t="s">
        <v>4082</v>
      </c>
    </row>
    <row r="1197" spans="7:8" x14ac:dyDescent="0.25">
      <c r="G1197" s="96" t="s">
        <v>1118</v>
      </c>
      <c r="H1197" s="96" t="s">
        <v>4083</v>
      </c>
    </row>
    <row r="1198" spans="7:8" x14ac:dyDescent="0.25">
      <c r="G1198" s="96" t="s">
        <v>2166</v>
      </c>
      <c r="H1198" s="96" t="s">
        <v>4084</v>
      </c>
    </row>
    <row r="1199" spans="7:8" x14ac:dyDescent="0.25">
      <c r="G1199" s="96" t="s">
        <v>2345</v>
      </c>
      <c r="H1199" s="96" t="s">
        <v>4085</v>
      </c>
    </row>
    <row r="1200" spans="7:8" x14ac:dyDescent="0.25">
      <c r="G1200" s="96" t="s">
        <v>996</v>
      </c>
      <c r="H1200" s="96" t="s">
        <v>4086</v>
      </c>
    </row>
    <row r="1201" spans="7:8" x14ac:dyDescent="0.25">
      <c r="G1201" s="96" t="s">
        <v>1349</v>
      </c>
      <c r="H1201" s="96" t="s">
        <v>4087</v>
      </c>
    </row>
    <row r="1202" spans="7:8" x14ac:dyDescent="0.25">
      <c r="G1202" s="96" t="s">
        <v>1516</v>
      </c>
      <c r="H1202" s="96" t="s">
        <v>4088</v>
      </c>
    </row>
    <row r="1203" spans="7:8" x14ac:dyDescent="0.25">
      <c r="G1203" s="96" t="s">
        <v>1679</v>
      </c>
      <c r="H1203" s="96" t="s">
        <v>4089</v>
      </c>
    </row>
    <row r="1204" spans="7:8" x14ac:dyDescent="0.25">
      <c r="G1204" s="96" t="s">
        <v>1831</v>
      </c>
      <c r="H1204" s="96" t="s">
        <v>4090</v>
      </c>
    </row>
    <row r="1205" spans="7:8" x14ac:dyDescent="0.25">
      <c r="G1205" s="96" t="s">
        <v>1969</v>
      </c>
      <c r="H1205" s="96" t="s">
        <v>4091</v>
      </c>
    </row>
    <row r="1206" spans="7:8" x14ac:dyDescent="0.25">
      <c r="G1206" s="96" t="s">
        <v>2093</v>
      </c>
      <c r="H1206" s="96" t="s">
        <v>4092</v>
      </c>
    </row>
    <row r="1207" spans="7:8" x14ac:dyDescent="0.25">
      <c r="G1207" s="96" t="s">
        <v>2198</v>
      </c>
      <c r="H1207" s="96" t="s">
        <v>4093</v>
      </c>
    </row>
    <row r="1208" spans="7:8" x14ac:dyDescent="0.25">
      <c r="G1208" s="96" t="s">
        <v>2290</v>
      </c>
      <c r="H1208" s="96" t="s">
        <v>4094</v>
      </c>
    </row>
    <row r="1209" spans="7:8" x14ac:dyDescent="0.25">
      <c r="G1209" s="96" t="s">
        <v>2365</v>
      </c>
      <c r="H1209" s="96" t="s">
        <v>4095</v>
      </c>
    </row>
    <row r="1210" spans="7:8" x14ac:dyDescent="0.25">
      <c r="G1210" s="96" t="s">
        <v>1020</v>
      </c>
      <c r="H1210" s="96" t="s">
        <v>4096</v>
      </c>
    </row>
    <row r="1211" spans="7:8" x14ac:dyDescent="0.25">
      <c r="G1211" s="96" t="s">
        <v>1235</v>
      </c>
      <c r="H1211" s="96" t="s">
        <v>4097</v>
      </c>
    </row>
    <row r="1212" spans="7:8" x14ac:dyDescent="0.25">
      <c r="G1212" s="96" t="s">
        <v>1400</v>
      </c>
      <c r="H1212" s="96" t="s">
        <v>4098</v>
      </c>
    </row>
    <row r="1213" spans="7:8" x14ac:dyDescent="0.25">
      <c r="G1213" s="96" t="s">
        <v>1733</v>
      </c>
      <c r="H1213" s="96" t="s">
        <v>4099</v>
      </c>
    </row>
    <row r="1214" spans="7:8" x14ac:dyDescent="0.25">
      <c r="G1214" s="96" t="s">
        <v>1882</v>
      </c>
      <c r="H1214" s="96" t="s">
        <v>4100</v>
      </c>
    </row>
    <row r="1215" spans="7:8" x14ac:dyDescent="0.25">
      <c r="G1215" s="96" t="s">
        <v>2012</v>
      </c>
      <c r="H1215" s="96" t="s">
        <v>4101</v>
      </c>
    </row>
    <row r="1216" spans="7:8" x14ac:dyDescent="0.25">
      <c r="G1216" s="96" t="s">
        <v>1883</v>
      </c>
      <c r="H1216" s="96" t="s">
        <v>4102</v>
      </c>
    </row>
    <row r="1217" spans="7:8" x14ac:dyDescent="0.25">
      <c r="G1217" s="96" t="s">
        <v>2013</v>
      </c>
      <c r="H1217" s="96" t="s">
        <v>4103</v>
      </c>
    </row>
    <row r="1218" spans="7:8" x14ac:dyDescent="0.25">
      <c r="G1218" s="96" t="s">
        <v>2133</v>
      </c>
      <c r="H1218" s="96" t="s">
        <v>4104</v>
      </c>
    </row>
    <row r="1219" spans="7:8" x14ac:dyDescent="0.25">
      <c r="G1219" s="96" t="s">
        <v>2233</v>
      </c>
      <c r="H1219" s="96" t="s">
        <v>4105</v>
      </c>
    </row>
    <row r="1220" spans="7:8" x14ac:dyDescent="0.25">
      <c r="G1220" s="96" t="s">
        <v>1099</v>
      </c>
      <c r="H1220" s="96" t="s">
        <v>4106</v>
      </c>
    </row>
    <row r="1221" spans="7:8" x14ac:dyDescent="0.25">
      <c r="G1221" s="96" t="s">
        <v>1260</v>
      </c>
      <c r="H1221" s="96" t="s">
        <v>4107</v>
      </c>
    </row>
    <row r="1222" spans="7:8" x14ac:dyDescent="0.25">
      <c r="G1222" s="96" t="s">
        <v>1423</v>
      </c>
      <c r="H1222" s="96" t="s">
        <v>4108</v>
      </c>
    </row>
    <row r="1223" spans="7:8" x14ac:dyDescent="0.25">
      <c r="G1223" s="96" t="s">
        <v>1749</v>
      </c>
      <c r="H1223" s="96" t="s">
        <v>4109</v>
      </c>
    </row>
    <row r="1224" spans="7:8" x14ac:dyDescent="0.25">
      <c r="G1224" s="96" t="s">
        <v>1899</v>
      </c>
      <c r="H1224" s="96" t="s">
        <v>4110</v>
      </c>
    </row>
    <row r="1225" spans="7:8" x14ac:dyDescent="0.25">
      <c r="G1225" s="96" t="s">
        <v>1946</v>
      </c>
      <c r="H1225" s="96" t="s">
        <v>4111</v>
      </c>
    </row>
    <row r="1226" spans="7:8" x14ac:dyDescent="0.25">
      <c r="G1226" s="96" t="s">
        <v>2148</v>
      </c>
      <c r="H1226" s="96" t="s">
        <v>4112</v>
      </c>
    </row>
    <row r="1227" spans="7:8" x14ac:dyDescent="0.25">
      <c r="G1227" s="96" t="s">
        <v>2243</v>
      </c>
      <c r="H1227" s="96" t="s">
        <v>4113</v>
      </c>
    </row>
    <row r="1228" spans="7:8" x14ac:dyDescent="0.25">
      <c r="G1228" s="96" t="s">
        <v>2334</v>
      </c>
      <c r="H1228" s="96" t="s">
        <v>4114</v>
      </c>
    </row>
    <row r="1229" spans="7:8" x14ac:dyDescent="0.25">
      <c r="G1229" s="96" t="s">
        <v>2407</v>
      </c>
      <c r="H1229" s="96" t="s">
        <v>4115</v>
      </c>
    </row>
    <row r="1230" spans="7:8" x14ac:dyDescent="0.25">
      <c r="G1230" s="96" t="s">
        <v>1435</v>
      </c>
      <c r="H1230" s="96" t="s">
        <v>4116</v>
      </c>
    </row>
    <row r="1231" spans="7:8" x14ac:dyDescent="0.25">
      <c r="G1231" s="96" t="s">
        <v>1274</v>
      </c>
      <c r="H1231" s="96" t="s">
        <v>4117</v>
      </c>
    </row>
    <row r="1232" spans="7:8" x14ac:dyDescent="0.25">
      <c r="G1232" s="96" t="s">
        <v>1606</v>
      </c>
      <c r="H1232" s="96" t="s">
        <v>4118</v>
      </c>
    </row>
    <row r="1233" spans="7:8" x14ac:dyDescent="0.25">
      <c r="G1233" s="96" t="s">
        <v>1761</v>
      </c>
      <c r="H1233" s="96" t="s">
        <v>4119</v>
      </c>
    </row>
    <row r="1234" spans="7:8" x14ac:dyDescent="0.25">
      <c r="G1234" s="96" t="s">
        <v>1910</v>
      </c>
      <c r="H1234" s="96" t="s">
        <v>4120</v>
      </c>
    </row>
    <row r="1235" spans="7:8" x14ac:dyDescent="0.25">
      <c r="G1235" s="96" t="s">
        <v>2039</v>
      </c>
      <c r="H1235" s="96" t="s">
        <v>4121</v>
      </c>
    </row>
    <row r="1236" spans="7:8" x14ac:dyDescent="0.25">
      <c r="G1236" s="96" t="s">
        <v>2401</v>
      </c>
      <c r="H1236" s="96" t="s">
        <v>4122</v>
      </c>
    </row>
    <row r="1237" spans="7:8" x14ac:dyDescent="0.25">
      <c r="G1237" s="96" t="s">
        <v>2460</v>
      </c>
      <c r="H1237" s="96" t="s">
        <v>4123</v>
      </c>
    </row>
    <row r="1238" spans="7:8" x14ac:dyDescent="0.25">
      <c r="G1238" s="96" t="s">
        <v>1724</v>
      </c>
      <c r="H1238" s="96" t="s">
        <v>4124</v>
      </c>
    </row>
    <row r="1239" spans="7:8" x14ac:dyDescent="0.25">
      <c r="G1239" s="96" t="s">
        <v>1132</v>
      </c>
      <c r="H1239" s="96" t="s">
        <v>4125</v>
      </c>
    </row>
    <row r="1240" spans="7:8" x14ac:dyDescent="0.25">
      <c r="G1240" s="96" t="s">
        <v>1304</v>
      </c>
      <c r="H1240" s="96" t="s">
        <v>4126</v>
      </c>
    </row>
    <row r="1241" spans="7:8" x14ac:dyDescent="0.25">
      <c r="G1241" s="96" t="s">
        <v>1467</v>
      </c>
      <c r="H1241" s="96" t="s">
        <v>4127</v>
      </c>
    </row>
    <row r="1242" spans="7:8" x14ac:dyDescent="0.25">
      <c r="G1242" s="96" t="s">
        <v>1633</v>
      </c>
      <c r="H1242" s="96" t="s">
        <v>4128</v>
      </c>
    </row>
    <row r="1243" spans="7:8" x14ac:dyDescent="0.25">
      <c r="G1243" s="96" t="s">
        <v>1790</v>
      </c>
      <c r="H1243" s="96" t="s">
        <v>4129</v>
      </c>
    </row>
    <row r="1244" spans="7:8" x14ac:dyDescent="0.25">
      <c r="G1244" s="96" t="s">
        <v>2058</v>
      </c>
      <c r="H1244" s="96" t="s">
        <v>4130</v>
      </c>
    </row>
    <row r="1245" spans="7:8" x14ac:dyDescent="0.25">
      <c r="G1245" s="96" t="s">
        <v>2171</v>
      </c>
      <c r="H1245" s="96" t="s">
        <v>4131</v>
      </c>
    </row>
    <row r="1246" spans="7:8" x14ac:dyDescent="0.25">
      <c r="G1246" s="96" t="s">
        <v>2172</v>
      </c>
      <c r="H1246" s="96" t="s">
        <v>4132</v>
      </c>
    </row>
    <row r="1247" spans="7:8" x14ac:dyDescent="0.25">
      <c r="G1247" s="96" t="s">
        <v>1305</v>
      </c>
      <c r="H1247" s="96" t="s">
        <v>4133</v>
      </c>
    </row>
    <row r="1248" spans="7:8" x14ac:dyDescent="0.25">
      <c r="G1248" s="96" t="s">
        <v>1468</v>
      </c>
      <c r="H1248" s="96" t="s">
        <v>4134</v>
      </c>
    </row>
    <row r="1249" spans="7:8" x14ac:dyDescent="0.25">
      <c r="G1249" s="96" t="s">
        <v>1634</v>
      </c>
      <c r="H1249" s="96" t="s">
        <v>4135</v>
      </c>
    </row>
    <row r="1250" spans="7:8" x14ac:dyDescent="0.25">
      <c r="G1250" s="96" t="s">
        <v>1791</v>
      </c>
      <c r="H1250" s="96" t="s">
        <v>4136</v>
      </c>
    </row>
    <row r="1251" spans="7:8" x14ac:dyDescent="0.25">
      <c r="G1251" s="96" t="s">
        <v>1934</v>
      </c>
      <c r="H1251" s="96" t="s">
        <v>4137</v>
      </c>
    </row>
    <row r="1252" spans="7:8" x14ac:dyDescent="0.25">
      <c r="G1252" s="96" t="s">
        <v>2059</v>
      </c>
      <c r="H1252" s="96" t="s">
        <v>4138</v>
      </c>
    </row>
    <row r="1253" spans="7:8" x14ac:dyDescent="0.25">
      <c r="G1253" s="96" t="s">
        <v>1151</v>
      </c>
      <c r="H1253" s="96" t="s">
        <v>4139</v>
      </c>
    </row>
    <row r="1254" spans="7:8" x14ac:dyDescent="0.25">
      <c r="G1254" s="96" t="s">
        <v>1013</v>
      </c>
      <c r="H1254" s="96" t="s">
        <v>4140</v>
      </c>
    </row>
    <row r="1255" spans="7:8" x14ac:dyDescent="0.25">
      <c r="G1255" s="96" t="s">
        <v>1470</v>
      </c>
      <c r="H1255" s="96" t="s">
        <v>4141</v>
      </c>
    </row>
    <row r="1256" spans="7:8" x14ac:dyDescent="0.25">
      <c r="G1256" s="96" t="s">
        <v>1636</v>
      </c>
      <c r="H1256" s="96" t="s">
        <v>4142</v>
      </c>
    </row>
    <row r="1257" spans="7:8" x14ac:dyDescent="0.25">
      <c r="G1257" s="96" t="s">
        <v>1793</v>
      </c>
      <c r="H1257" s="96" t="s">
        <v>4143</v>
      </c>
    </row>
    <row r="1258" spans="7:8" x14ac:dyDescent="0.25">
      <c r="G1258" s="96" t="s">
        <v>1935</v>
      </c>
      <c r="H1258" s="96" t="s">
        <v>4144</v>
      </c>
    </row>
    <row r="1259" spans="7:8" x14ac:dyDescent="0.25">
      <c r="G1259" s="96" t="s">
        <v>2061</v>
      </c>
      <c r="H1259" s="96" t="s">
        <v>4145</v>
      </c>
    </row>
    <row r="1260" spans="7:8" x14ac:dyDescent="0.25">
      <c r="G1260" s="96" t="s">
        <v>2174</v>
      </c>
      <c r="H1260" s="96" t="s">
        <v>4146</v>
      </c>
    </row>
    <row r="1261" spans="7:8" x14ac:dyDescent="0.25">
      <c r="G1261" s="96" t="s">
        <v>2269</v>
      </c>
      <c r="H1261" s="96" t="s">
        <v>4147</v>
      </c>
    </row>
    <row r="1262" spans="7:8" x14ac:dyDescent="0.25">
      <c r="G1262" s="96" t="s">
        <v>2352</v>
      </c>
      <c r="H1262" s="96" t="s">
        <v>4148</v>
      </c>
    </row>
    <row r="1263" spans="7:8" x14ac:dyDescent="0.25">
      <c r="G1263" s="96" t="s">
        <v>2471</v>
      </c>
      <c r="H1263" s="96" t="s">
        <v>4149</v>
      </c>
    </row>
    <row r="1264" spans="7:8" x14ac:dyDescent="0.25">
      <c r="G1264" s="96" t="s">
        <v>2513</v>
      </c>
      <c r="H1264" s="96" t="s">
        <v>4150</v>
      </c>
    </row>
    <row r="1265" spans="7:8" x14ac:dyDescent="0.25">
      <c r="G1265" s="96" t="s">
        <v>2540</v>
      </c>
      <c r="H1265" s="96" t="s">
        <v>4151</v>
      </c>
    </row>
    <row r="1266" spans="7:8" x14ac:dyDescent="0.25">
      <c r="G1266" s="96" t="s">
        <v>1157</v>
      </c>
      <c r="H1266" s="96" t="s">
        <v>4152</v>
      </c>
    </row>
    <row r="1267" spans="7:8" x14ac:dyDescent="0.25">
      <c r="G1267" s="96" t="s">
        <v>1307</v>
      </c>
      <c r="H1267" s="96" t="s">
        <v>4153</v>
      </c>
    </row>
    <row r="1268" spans="7:8" x14ac:dyDescent="0.25">
      <c r="G1268" s="96" t="s">
        <v>1198</v>
      </c>
      <c r="H1268" s="96" t="s">
        <v>4154</v>
      </c>
    </row>
    <row r="1269" spans="7:8" x14ac:dyDescent="0.25">
      <c r="G1269" s="96" t="s">
        <v>1794</v>
      </c>
      <c r="H1269" s="96" t="s">
        <v>4155</v>
      </c>
    </row>
    <row r="1270" spans="7:8" x14ac:dyDescent="0.25">
      <c r="G1270" s="96" t="s">
        <v>1162</v>
      </c>
      <c r="H1270" s="96" t="s">
        <v>4156</v>
      </c>
    </row>
    <row r="1271" spans="7:8" x14ac:dyDescent="0.25">
      <c r="G1271" s="96" t="s">
        <v>1312</v>
      </c>
      <c r="H1271" s="96" t="s">
        <v>4157</v>
      </c>
    </row>
    <row r="1272" spans="7:8" x14ac:dyDescent="0.25">
      <c r="G1272" s="96" t="s">
        <v>1475</v>
      </c>
      <c r="H1272" s="96" t="s">
        <v>4158</v>
      </c>
    </row>
    <row r="1273" spans="7:8" x14ac:dyDescent="0.25">
      <c r="G1273" s="96" t="s">
        <v>1641</v>
      </c>
      <c r="H1273" s="96" t="s">
        <v>4159</v>
      </c>
    </row>
    <row r="1274" spans="7:8" x14ac:dyDescent="0.25">
      <c r="G1274" s="96" t="s">
        <v>1799</v>
      </c>
      <c r="H1274" s="96" t="s">
        <v>4160</v>
      </c>
    </row>
    <row r="1275" spans="7:8" x14ac:dyDescent="0.25">
      <c r="G1275" s="96" t="s">
        <v>1939</v>
      </c>
      <c r="H1275" s="96" t="s">
        <v>4161</v>
      </c>
    </row>
    <row r="1276" spans="7:8" x14ac:dyDescent="0.25">
      <c r="G1276" s="96" t="s">
        <v>2065</v>
      </c>
      <c r="H1276" s="96" t="s">
        <v>4162</v>
      </c>
    </row>
    <row r="1277" spans="7:8" x14ac:dyDescent="0.25">
      <c r="G1277" s="96" t="s">
        <v>2273</v>
      </c>
      <c r="H1277" s="96" t="s">
        <v>4163</v>
      </c>
    </row>
    <row r="1278" spans="7:8" x14ac:dyDescent="0.25">
      <c r="G1278" s="96" t="s">
        <v>2353</v>
      </c>
      <c r="H1278" s="96" t="s">
        <v>4164</v>
      </c>
    </row>
    <row r="1279" spans="7:8" x14ac:dyDescent="0.25">
      <c r="G1279" s="96" t="s">
        <v>2423</v>
      </c>
      <c r="H1279" s="96" t="s">
        <v>4165</v>
      </c>
    </row>
    <row r="1280" spans="7:8" x14ac:dyDescent="0.25">
      <c r="G1280" s="96" t="s">
        <v>2472</v>
      </c>
      <c r="H1280" s="96" t="s">
        <v>4166</v>
      </c>
    </row>
    <row r="1281" spans="7:8" x14ac:dyDescent="0.25">
      <c r="G1281" s="96" t="s">
        <v>958</v>
      </c>
      <c r="H1281" s="96" t="s">
        <v>4167</v>
      </c>
    </row>
    <row r="1282" spans="7:8" x14ac:dyDescent="0.25">
      <c r="G1282" s="96" t="s">
        <v>998</v>
      </c>
      <c r="H1282" s="96" t="s">
        <v>4168</v>
      </c>
    </row>
    <row r="1283" spans="7:8" x14ac:dyDescent="0.25">
      <c r="G1283" s="96" t="s">
        <v>1528</v>
      </c>
      <c r="H1283" s="96" t="s">
        <v>4169</v>
      </c>
    </row>
    <row r="1284" spans="7:8" x14ac:dyDescent="0.25">
      <c r="G1284" s="96" t="s">
        <v>1690</v>
      </c>
      <c r="H1284" s="96" t="s">
        <v>4170</v>
      </c>
    </row>
    <row r="1285" spans="7:8" x14ac:dyDescent="0.25">
      <c r="G1285" s="96" t="s">
        <v>1841</v>
      </c>
      <c r="H1285" s="96" t="s">
        <v>4171</v>
      </c>
    </row>
    <row r="1286" spans="7:8" x14ac:dyDescent="0.25">
      <c r="G1286" s="96" t="s">
        <v>2100</v>
      </c>
      <c r="H1286" s="96" t="s">
        <v>4172</v>
      </c>
    </row>
    <row r="1287" spans="7:8" x14ac:dyDescent="0.25">
      <c r="G1287" s="96" t="s">
        <v>959</v>
      </c>
      <c r="H1287" s="96" t="s">
        <v>4173</v>
      </c>
    </row>
    <row r="1288" spans="7:8" x14ac:dyDescent="0.25">
      <c r="G1288" s="96" t="s">
        <v>1218</v>
      </c>
      <c r="H1288" s="96" t="s">
        <v>4174</v>
      </c>
    </row>
    <row r="1289" spans="7:8" x14ac:dyDescent="0.25">
      <c r="G1289" s="96" t="s">
        <v>1558</v>
      </c>
      <c r="H1289" s="96" t="s">
        <v>4175</v>
      </c>
    </row>
    <row r="1290" spans="7:8" x14ac:dyDescent="0.25">
      <c r="G1290" s="96" t="s">
        <v>1719</v>
      </c>
      <c r="H1290" s="96" t="s">
        <v>4176</v>
      </c>
    </row>
    <row r="1291" spans="7:8" x14ac:dyDescent="0.25">
      <c r="G1291" s="96" t="s">
        <v>1869</v>
      </c>
      <c r="H1291" s="96" t="s">
        <v>4177</v>
      </c>
    </row>
    <row r="1292" spans="7:8" x14ac:dyDescent="0.25">
      <c r="G1292" s="96" t="s">
        <v>2002</v>
      </c>
      <c r="H1292" s="96" t="s">
        <v>4178</v>
      </c>
    </row>
    <row r="1293" spans="7:8" x14ac:dyDescent="0.25">
      <c r="G1293" s="96" t="s">
        <v>2123</v>
      </c>
      <c r="H1293" s="96" t="s">
        <v>4179</v>
      </c>
    </row>
    <row r="1294" spans="7:8" x14ac:dyDescent="0.25">
      <c r="G1294" s="96" t="s">
        <v>2224</v>
      </c>
      <c r="H1294" s="96" t="s">
        <v>4180</v>
      </c>
    </row>
    <row r="1295" spans="7:8" x14ac:dyDescent="0.25">
      <c r="G1295" s="96" t="s">
        <v>984</v>
      </c>
      <c r="H1295" s="96" t="s">
        <v>4181</v>
      </c>
    </row>
    <row r="1296" spans="7:8" x14ac:dyDescent="0.25">
      <c r="G1296" s="96" t="s">
        <v>1174</v>
      </c>
      <c r="H1296" s="96" t="s">
        <v>4182</v>
      </c>
    </row>
    <row r="1297" spans="7:8" x14ac:dyDescent="0.25">
      <c r="G1297" s="96" t="s">
        <v>1339</v>
      </c>
      <c r="H1297" s="96" t="s">
        <v>4183</v>
      </c>
    </row>
    <row r="1298" spans="7:8" x14ac:dyDescent="0.25">
      <c r="G1298" s="96" t="s">
        <v>1505</v>
      </c>
      <c r="H1298" s="96" t="s">
        <v>4184</v>
      </c>
    </row>
    <row r="1299" spans="7:8" x14ac:dyDescent="0.25">
      <c r="G1299" s="96" t="s">
        <v>1668</v>
      </c>
      <c r="H1299" s="96" t="s">
        <v>4185</v>
      </c>
    </row>
    <row r="1300" spans="7:8" x14ac:dyDescent="0.25">
      <c r="G1300" s="96" t="s">
        <v>1822</v>
      </c>
      <c r="H1300" s="96" t="s">
        <v>4186</v>
      </c>
    </row>
    <row r="1301" spans="7:8" x14ac:dyDescent="0.25">
      <c r="G1301" s="96" t="s">
        <v>1961</v>
      </c>
      <c r="H1301" s="96" t="s">
        <v>4187</v>
      </c>
    </row>
    <row r="1302" spans="7:8" x14ac:dyDescent="0.25">
      <c r="G1302" s="96" t="s">
        <v>1008</v>
      </c>
      <c r="H1302" s="96" t="s">
        <v>4188</v>
      </c>
    </row>
    <row r="1303" spans="7:8" x14ac:dyDescent="0.25">
      <c r="G1303" s="96" t="s">
        <v>4189</v>
      </c>
      <c r="H1303" s="96" t="s">
        <v>4190</v>
      </c>
    </row>
    <row r="1304" spans="7:8" x14ac:dyDescent="0.25">
      <c r="G1304" s="96" t="s">
        <v>4191</v>
      </c>
      <c r="H1304" s="96" t="s">
        <v>4192</v>
      </c>
    </row>
    <row r="1305" spans="7:8" x14ac:dyDescent="0.25">
      <c r="G1305" s="96" t="s">
        <v>4193</v>
      </c>
      <c r="H1305" s="96" t="s">
        <v>4194</v>
      </c>
    </row>
    <row r="1306" spans="7:8" x14ac:dyDescent="0.25">
      <c r="G1306" s="96" t="s">
        <v>4195</v>
      </c>
      <c r="H1306" s="96" t="s">
        <v>4196</v>
      </c>
    </row>
    <row r="1307" spans="7:8" x14ac:dyDescent="0.25">
      <c r="G1307" s="96" t="s">
        <v>4197</v>
      </c>
      <c r="H1307" s="96" t="s">
        <v>4198</v>
      </c>
    </row>
    <row r="1308" spans="7:8" x14ac:dyDescent="0.25">
      <c r="G1308" s="96" t="s">
        <v>1800</v>
      </c>
      <c r="H1308" s="96" t="s">
        <v>4199</v>
      </c>
    </row>
    <row r="1309" spans="7:8" x14ac:dyDescent="0.25">
      <c r="G1309" s="96" t="s">
        <v>4200</v>
      </c>
      <c r="H1309" s="96" t="s">
        <v>4201</v>
      </c>
    </row>
    <row r="1310" spans="7:8" x14ac:dyDescent="0.25">
      <c r="G1310" s="96" t="s">
        <v>4202</v>
      </c>
      <c r="H1310" s="96" t="s">
        <v>4203</v>
      </c>
    </row>
    <row r="1311" spans="7:8" x14ac:dyDescent="0.25">
      <c r="G1311" s="96" t="s">
        <v>1032</v>
      </c>
      <c r="H1311" s="96" t="s">
        <v>4204</v>
      </c>
    </row>
    <row r="1312" spans="7:8" x14ac:dyDescent="0.25">
      <c r="G1312" s="96" t="s">
        <v>1356</v>
      </c>
      <c r="H1312" s="96" t="s">
        <v>4205</v>
      </c>
    </row>
    <row r="1313" spans="7:8" x14ac:dyDescent="0.25">
      <c r="G1313" s="96" t="s">
        <v>1527</v>
      </c>
      <c r="H1313" s="96" t="s">
        <v>4206</v>
      </c>
    </row>
    <row r="1314" spans="7:8" x14ac:dyDescent="0.25">
      <c r="G1314" s="96" t="s">
        <v>1689</v>
      </c>
      <c r="H1314" s="96" t="s">
        <v>4207</v>
      </c>
    </row>
    <row r="1315" spans="7:8" x14ac:dyDescent="0.25">
      <c r="G1315" s="96" t="s">
        <v>1840</v>
      </c>
      <c r="H1315" s="96" t="s">
        <v>4208</v>
      </c>
    </row>
    <row r="1316" spans="7:8" x14ac:dyDescent="0.25">
      <c r="G1316" s="96" t="s">
        <v>1977</v>
      </c>
      <c r="H1316" s="96" t="s">
        <v>4209</v>
      </c>
    </row>
    <row r="1317" spans="7:8" x14ac:dyDescent="0.25">
      <c r="G1317" s="96" t="s">
        <v>2099</v>
      </c>
      <c r="H1317" s="96" t="s">
        <v>4210</v>
      </c>
    </row>
    <row r="1318" spans="7:8" x14ac:dyDescent="0.25">
      <c r="G1318" s="96" t="s">
        <v>2203</v>
      </c>
      <c r="H1318" s="96" t="s">
        <v>4211</v>
      </c>
    </row>
    <row r="1319" spans="7:8" x14ac:dyDescent="0.25">
      <c r="G1319" s="96" t="s">
        <v>2205</v>
      </c>
      <c r="H1319" s="96" t="s">
        <v>4212</v>
      </c>
    </row>
    <row r="1320" spans="7:8" x14ac:dyDescent="0.25">
      <c r="G1320" s="96" t="s">
        <v>1190</v>
      </c>
      <c r="H1320" s="96" t="s">
        <v>4213</v>
      </c>
    </row>
    <row r="1321" spans="7:8" x14ac:dyDescent="0.25">
      <c r="G1321" s="96" t="s">
        <v>1358</v>
      </c>
      <c r="H1321" s="96" t="s">
        <v>4214</v>
      </c>
    </row>
    <row r="1322" spans="7:8" x14ac:dyDescent="0.25">
      <c r="G1322" s="96" t="s">
        <v>1530</v>
      </c>
      <c r="H1322" s="96" t="s">
        <v>4215</v>
      </c>
    </row>
    <row r="1323" spans="7:8" x14ac:dyDescent="0.25">
      <c r="G1323" s="96" t="s">
        <v>1691</v>
      </c>
      <c r="H1323" s="96" t="s">
        <v>4216</v>
      </c>
    </row>
    <row r="1324" spans="7:8" x14ac:dyDescent="0.25">
      <c r="G1324" s="96" t="s">
        <v>1843</v>
      </c>
      <c r="H1324" s="96" t="s">
        <v>4217</v>
      </c>
    </row>
    <row r="1325" spans="7:8" x14ac:dyDescent="0.25">
      <c r="G1325" s="96" t="s">
        <v>1980</v>
      </c>
      <c r="H1325" s="96" t="s">
        <v>4218</v>
      </c>
    </row>
    <row r="1326" spans="7:8" x14ac:dyDescent="0.25">
      <c r="G1326" s="96" t="s">
        <v>2102</v>
      </c>
      <c r="H1326" s="96" t="s">
        <v>4219</v>
      </c>
    </row>
    <row r="1327" spans="7:8" x14ac:dyDescent="0.25">
      <c r="G1327" s="96" t="s">
        <v>2103</v>
      </c>
      <c r="H1327" s="96" t="s">
        <v>4220</v>
      </c>
    </row>
    <row r="1328" spans="7:8" x14ac:dyDescent="0.25">
      <c r="G1328" s="96" t="s">
        <v>1191</v>
      </c>
      <c r="H1328" s="96" t="s">
        <v>4221</v>
      </c>
    </row>
    <row r="1329" spans="7:8" x14ac:dyDescent="0.25">
      <c r="G1329" s="96" t="s">
        <v>1359</v>
      </c>
      <c r="H1329" s="96" t="s">
        <v>4222</v>
      </c>
    </row>
    <row r="1330" spans="7:8" x14ac:dyDescent="0.25">
      <c r="G1330" s="96" t="s">
        <v>1531</v>
      </c>
      <c r="H1330" s="96" t="s">
        <v>4223</v>
      </c>
    </row>
    <row r="1331" spans="7:8" x14ac:dyDescent="0.25">
      <c r="G1331" s="96" t="s">
        <v>2399</v>
      </c>
      <c r="H1331" s="96" t="s">
        <v>4224</v>
      </c>
    </row>
    <row r="1332" spans="7:8" x14ac:dyDescent="0.25">
      <c r="G1332" s="96" t="s">
        <v>2459</v>
      </c>
      <c r="H1332" s="96" t="s">
        <v>4225</v>
      </c>
    </row>
    <row r="1333" spans="7:8" x14ac:dyDescent="0.25">
      <c r="G1333" s="96" t="s">
        <v>2501</v>
      </c>
      <c r="H1333" s="96" t="s">
        <v>4226</v>
      </c>
    </row>
    <row r="1334" spans="7:8" x14ac:dyDescent="0.25">
      <c r="G1334" s="96" t="s">
        <v>2531</v>
      </c>
      <c r="H1334" s="96" t="s">
        <v>4227</v>
      </c>
    </row>
    <row r="1335" spans="7:8" x14ac:dyDescent="0.25">
      <c r="G1335" s="96" t="s">
        <v>2560</v>
      </c>
      <c r="H1335" s="96" t="s">
        <v>4228</v>
      </c>
    </row>
    <row r="1336" spans="7:8" x14ac:dyDescent="0.25">
      <c r="G1336" s="96" t="s">
        <v>2585</v>
      </c>
      <c r="H1336" s="96" t="s">
        <v>4229</v>
      </c>
    </row>
    <row r="1337" spans="7:8" x14ac:dyDescent="0.25">
      <c r="G1337" s="96" t="s">
        <v>2404</v>
      </c>
      <c r="H1337" s="96" t="s">
        <v>4230</v>
      </c>
    </row>
    <row r="1338" spans="7:8" x14ac:dyDescent="0.25">
      <c r="G1338" s="96" t="s">
        <v>2321</v>
      </c>
      <c r="H1338" s="96" t="s">
        <v>4231</v>
      </c>
    </row>
    <row r="1339" spans="7:8" x14ac:dyDescent="0.25">
      <c r="G1339" s="96" t="s">
        <v>1322</v>
      </c>
      <c r="H1339" s="96" t="s">
        <v>4232</v>
      </c>
    </row>
    <row r="1340" spans="7:8" x14ac:dyDescent="0.25">
      <c r="G1340" s="96" t="s">
        <v>1488</v>
      </c>
      <c r="H1340" s="96" t="s">
        <v>4233</v>
      </c>
    </row>
    <row r="1341" spans="7:8" x14ac:dyDescent="0.25">
      <c r="G1341" s="96" t="s">
        <v>1653</v>
      </c>
      <c r="H1341" s="96" t="s">
        <v>4234</v>
      </c>
    </row>
    <row r="1342" spans="7:8" x14ac:dyDescent="0.25">
      <c r="G1342" s="96" t="s">
        <v>1406</v>
      </c>
      <c r="H1342" s="96" t="s">
        <v>4235</v>
      </c>
    </row>
    <row r="1343" spans="7:8" x14ac:dyDescent="0.25">
      <c r="G1343" s="96" t="s">
        <v>2075</v>
      </c>
      <c r="H1343" s="96" t="s">
        <v>4236</v>
      </c>
    </row>
    <row r="1344" spans="7:8" x14ac:dyDescent="0.25">
      <c r="G1344" s="96" t="s">
        <v>2014</v>
      </c>
      <c r="H1344" s="96" t="s">
        <v>4237</v>
      </c>
    </row>
    <row r="1345" spans="7:8" x14ac:dyDescent="0.25">
      <c r="G1345" s="96" t="s">
        <v>2281</v>
      </c>
      <c r="H1345" s="96" t="s">
        <v>4238</v>
      </c>
    </row>
    <row r="1346" spans="7:8" x14ac:dyDescent="0.25">
      <c r="G1346" s="96" t="s">
        <v>2357</v>
      </c>
      <c r="H1346" s="96" t="s">
        <v>4239</v>
      </c>
    </row>
    <row r="1347" spans="7:8" x14ac:dyDescent="0.25">
      <c r="G1347" s="96" t="s">
        <v>2474</v>
      </c>
      <c r="H1347" s="96" t="s">
        <v>4240</v>
      </c>
    </row>
    <row r="1348" spans="7:8" x14ac:dyDescent="0.25">
      <c r="G1348" s="96" t="s">
        <v>2541</v>
      </c>
      <c r="H1348" s="96" t="s">
        <v>4241</v>
      </c>
    </row>
    <row r="1349" spans="7:8" x14ac:dyDescent="0.25">
      <c r="G1349" s="96" t="s">
        <v>2567</v>
      </c>
      <c r="H1349" s="96" t="s">
        <v>4242</v>
      </c>
    </row>
    <row r="1350" spans="7:8" x14ac:dyDescent="0.25">
      <c r="G1350" s="96" t="s">
        <v>2589</v>
      </c>
      <c r="H1350" s="96" t="s">
        <v>4243</v>
      </c>
    </row>
    <row r="1351" spans="7:8" x14ac:dyDescent="0.25">
      <c r="G1351" s="96" t="s">
        <v>2603</v>
      </c>
      <c r="H1351" s="96" t="s">
        <v>4244</v>
      </c>
    </row>
    <row r="1352" spans="7:8" x14ac:dyDescent="0.25">
      <c r="G1352" s="96" t="s">
        <v>2617</v>
      </c>
      <c r="H1352" s="96" t="s">
        <v>4245</v>
      </c>
    </row>
    <row r="1353" spans="7:8" x14ac:dyDescent="0.25">
      <c r="G1353" s="96" t="s">
        <v>2629</v>
      </c>
      <c r="H1353" s="96" t="s">
        <v>4246</v>
      </c>
    </row>
    <row r="1354" spans="7:8" x14ac:dyDescent="0.25">
      <c r="G1354" s="96" t="s">
        <v>961</v>
      </c>
      <c r="H1354" s="96" t="s">
        <v>4247</v>
      </c>
    </row>
    <row r="1355" spans="7:8" x14ac:dyDescent="0.25">
      <c r="G1355" s="96" t="s">
        <v>1240</v>
      </c>
      <c r="H1355" s="96" t="s">
        <v>4248</v>
      </c>
    </row>
    <row r="1356" spans="7:8" x14ac:dyDescent="0.25">
      <c r="G1356" s="96" t="s">
        <v>1404</v>
      </c>
      <c r="H1356" s="96" t="s">
        <v>4249</v>
      </c>
    </row>
    <row r="1357" spans="7:8" x14ac:dyDescent="0.25">
      <c r="G1357" s="96" t="s">
        <v>1576</v>
      </c>
      <c r="H1357" s="96" t="s">
        <v>4250</v>
      </c>
    </row>
    <row r="1358" spans="7:8" x14ac:dyDescent="0.25">
      <c r="G1358" s="96" t="s">
        <v>1887</v>
      </c>
      <c r="H1358" s="96" t="s">
        <v>4251</v>
      </c>
    </row>
    <row r="1359" spans="7:8" x14ac:dyDescent="0.25">
      <c r="G1359" s="96" t="s">
        <v>2135</v>
      </c>
      <c r="H1359" s="96" t="s">
        <v>4252</v>
      </c>
    </row>
    <row r="1360" spans="7:8" x14ac:dyDescent="0.25">
      <c r="G1360" s="96" t="s">
        <v>2237</v>
      </c>
      <c r="H1360" s="96" t="s">
        <v>4253</v>
      </c>
    </row>
    <row r="1361" spans="7:8" x14ac:dyDescent="0.25">
      <c r="G1361" s="96" t="s">
        <v>2319</v>
      </c>
      <c r="H1361" s="96" t="s">
        <v>4254</v>
      </c>
    </row>
    <row r="1362" spans="7:8" x14ac:dyDescent="0.25">
      <c r="G1362" s="96" t="s">
        <v>2392</v>
      </c>
      <c r="H1362" s="96" t="s">
        <v>4255</v>
      </c>
    </row>
    <row r="1363" spans="7:8" x14ac:dyDescent="0.25">
      <c r="G1363" s="96" t="s">
        <v>2495</v>
      </c>
      <c r="H1363" s="96" t="s">
        <v>4256</v>
      </c>
    </row>
    <row r="1364" spans="7:8" x14ac:dyDescent="0.25">
      <c r="G1364" s="96" t="s">
        <v>2017</v>
      </c>
      <c r="H1364" s="96" t="s">
        <v>4257</v>
      </c>
    </row>
    <row r="1365" spans="7:8" x14ac:dyDescent="0.25">
      <c r="G1365" s="96" t="s">
        <v>986</v>
      </c>
      <c r="H1365" s="96" t="s">
        <v>4258</v>
      </c>
    </row>
    <row r="1366" spans="7:8" x14ac:dyDescent="0.25">
      <c r="G1366" s="96" t="s">
        <v>1341</v>
      </c>
      <c r="H1366" s="96" t="s">
        <v>4259</v>
      </c>
    </row>
    <row r="1367" spans="7:8" x14ac:dyDescent="0.25">
      <c r="G1367" s="96" t="s">
        <v>1508</v>
      </c>
      <c r="H1367" s="96" t="s">
        <v>4260</v>
      </c>
    </row>
    <row r="1368" spans="7:8" x14ac:dyDescent="0.25">
      <c r="G1368" s="96" t="s">
        <v>1671</v>
      </c>
      <c r="H1368" s="96" t="s">
        <v>4261</v>
      </c>
    </row>
    <row r="1369" spans="7:8" x14ac:dyDescent="0.25">
      <c r="G1369" s="96" t="s">
        <v>1824</v>
      </c>
      <c r="H1369" s="96" t="s">
        <v>4262</v>
      </c>
    </row>
    <row r="1370" spans="7:8" x14ac:dyDescent="0.25">
      <c r="G1370" s="96" t="s">
        <v>1962</v>
      </c>
      <c r="H1370" s="96" t="s">
        <v>4263</v>
      </c>
    </row>
    <row r="1371" spans="7:8" x14ac:dyDescent="0.25">
      <c r="G1371" s="96" t="s">
        <v>1973</v>
      </c>
      <c r="H1371" s="96" t="s">
        <v>4264</v>
      </c>
    </row>
    <row r="1372" spans="7:8" x14ac:dyDescent="0.25">
      <c r="G1372" s="96" t="s">
        <v>2193</v>
      </c>
      <c r="H1372" s="96" t="s">
        <v>4265</v>
      </c>
    </row>
    <row r="1373" spans="7:8" x14ac:dyDescent="0.25">
      <c r="G1373" s="96" t="s">
        <v>1118</v>
      </c>
      <c r="H1373" s="96" t="s">
        <v>4266</v>
      </c>
    </row>
    <row r="1374" spans="7:8" x14ac:dyDescent="0.25">
      <c r="G1374" s="96" t="s">
        <v>1222</v>
      </c>
      <c r="H1374" s="96" t="s">
        <v>4267</v>
      </c>
    </row>
    <row r="1375" spans="7:8" x14ac:dyDescent="0.25">
      <c r="G1375" s="96" t="s">
        <v>1561</v>
      </c>
      <c r="H1375" s="96" t="s">
        <v>4268</v>
      </c>
    </row>
    <row r="1376" spans="7:8" x14ac:dyDescent="0.25">
      <c r="G1376" s="96" t="s">
        <v>1722</v>
      </c>
      <c r="H1376" s="96" t="s">
        <v>4269</v>
      </c>
    </row>
    <row r="1377" spans="7:8" x14ac:dyDescent="0.25">
      <c r="G1377" s="96" t="s">
        <v>1873</v>
      </c>
      <c r="H1377" s="96" t="s">
        <v>4270</v>
      </c>
    </row>
    <row r="1378" spans="7:8" x14ac:dyDescent="0.25">
      <c r="G1378" s="96" t="s">
        <v>2006</v>
      </c>
      <c r="H1378" s="96" t="s">
        <v>4271</v>
      </c>
    </row>
    <row r="1379" spans="7:8" x14ac:dyDescent="0.25">
      <c r="G1379" s="96" t="s">
        <v>2126</v>
      </c>
      <c r="H1379" s="96" t="s">
        <v>4272</v>
      </c>
    </row>
    <row r="1380" spans="7:8" x14ac:dyDescent="0.25">
      <c r="G1380" s="96" t="s">
        <v>2227</v>
      </c>
      <c r="H1380" s="96" t="s">
        <v>4273</v>
      </c>
    </row>
    <row r="1381" spans="7:8" x14ac:dyDescent="0.25">
      <c r="G1381" s="96" t="s">
        <v>2311</v>
      </c>
      <c r="H1381" s="96" t="s">
        <v>4274</v>
      </c>
    </row>
    <row r="1382" spans="7:8" x14ac:dyDescent="0.25">
      <c r="G1382" s="96" t="s">
        <v>1034</v>
      </c>
      <c r="H1382" s="96" t="s">
        <v>4275</v>
      </c>
    </row>
    <row r="1383" spans="7:8" x14ac:dyDescent="0.25">
      <c r="G1383" s="96" t="s">
        <v>1230</v>
      </c>
      <c r="H1383" s="96" t="s">
        <v>4276</v>
      </c>
    </row>
    <row r="1384" spans="7:8" x14ac:dyDescent="0.25">
      <c r="G1384" s="96" t="s">
        <v>1242</v>
      </c>
      <c r="H1384" s="96" t="s">
        <v>4277</v>
      </c>
    </row>
    <row r="1385" spans="7:8" x14ac:dyDescent="0.25">
      <c r="G1385" s="96" t="s">
        <v>1729</v>
      </c>
      <c r="H1385" s="96" t="s">
        <v>4278</v>
      </c>
    </row>
    <row r="1386" spans="7:8" x14ac:dyDescent="0.25">
      <c r="G1386" s="96" t="s">
        <v>1880</v>
      </c>
      <c r="H1386" s="96" t="s">
        <v>4279</v>
      </c>
    </row>
    <row r="1387" spans="7:8" x14ac:dyDescent="0.25">
      <c r="G1387" s="96" t="s">
        <v>1232</v>
      </c>
      <c r="H1387" s="96" t="s">
        <v>4280</v>
      </c>
    </row>
    <row r="1388" spans="7:8" x14ac:dyDescent="0.25">
      <c r="G1388" s="96" t="s">
        <v>1397</v>
      </c>
      <c r="H1388" s="96" t="s">
        <v>4281</v>
      </c>
    </row>
    <row r="1389" spans="7:8" x14ac:dyDescent="0.25">
      <c r="G1389" s="96" t="s">
        <v>1569</v>
      </c>
      <c r="H1389" s="96" t="s">
        <v>4282</v>
      </c>
    </row>
    <row r="1390" spans="7:8" x14ac:dyDescent="0.25">
      <c r="G1390" s="96" t="s">
        <v>1731</v>
      </c>
      <c r="H1390" s="96" t="s">
        <v>4283</v>
      </c>
    </row>
    <row r="1391" spans="7:8" x14ac:dyDescent="0.25">
      <c r="G1391" s="96" t="s">
        <v>2011</v>
      </c>
      <c r="H1391" s="96" t="s">
        <v>4284</v>
      </c>
    </row>
    <row r="1392" spans="7:8" x14ac:dyDescent="0.25">
      <c r="G1392" s="96" t="s">
        <v>2130</v>
      </c>
      <c r="H1392" s="96" t="s">
        <v>4285</v>
      </c>
    </row>
    <row r="1393" spans="7:8" x14ac:dyDescent="0.25">
      <c r="G1393" s="96" t="s">
        <v>2231</v>
      </c>
      <c r="H1393" s="96" t="s">
        <v>4286</v>
      </c>
    </row>
    <row r="1394" spans="7:8" x14ac:dyDescent="0.25">
      <c r="G1394" s="96" t="s">
        <v>2314</v>
      </c>
      <c r="H1394" s="96" t="s">
        <v>4287</v>
      </c>
    </row>
    <row r="1395" spans="7:8" x14ac:dyDescent="0.25">
      <c r="G1395" s="96" t="s">
        <v>2387</v>
      </c>
      <c r="H1395" s="96" t="s">
        <v>4288</v>
      </c>
    </row>
    <row r="1396" spans="7:8" x14ac:dyDescent="0.25">
      <c r="G1396" s="96" t="s">
        <v>2448</v>
      </c>
      <c r="H1396" s="96" t="s">
        <v>4289</v>
      </c>
    </row>
    <row r="1397" spans="7:8" x14ac:dyDescent="0.25">
      <c r="G1397" s="96" t="s">
        <v>2033</v>
      </c>
      <c r="H1397" s="96" t="s">
        <v>4290</v>
      </c>
    </row>
    <row r="1398" spans="7:8" x14ac:dyDescent="0.25">
      <c r="G1398" s="96" t="s">
        <v>1262</v>
      </c>
      <c r="H1398" s="96" t="s">
        <v>4291</v>
      </c>
    </row>
    <row r="1399" spans="7:8" x14ac:dyDescent="0.25">
      <c r="G1399" s="96" t="s">
        <v>1425</v>
      </c>
      <c r="H1399" s="96" t="s">
        <v>4292</v>
      </c>
    </row>
    <row r="1400" spans="7:8" x14ac:dyDescent="0.25">
      <c r="G1400" s="96" t="s">
        <v>1597</v>
      </c>
      <c r="H1400" s="96" t="s">
        <v>4293</v>
      </c>
    </row>
    <row r="1401" spans="7:8" x14ac:dyDescent="0.25">
      <c r="G1401" s="96" t="s">
        <v>1751</v>
      </c>
      <c r="H1401" s="96" t="s">
        <v>4294</v>
      </c>
    </row>
    <row r="1402" spans="7:8" x14ac:dyDescent="0.25">
      <c r="G1402" s="96" t="s">
        <v>1901</v>
      </c>
      <c r="H1402" s="96" t="s">
        <v>4295</v>
      </c>
    </row>
    <row r="1403" spans="7:8" x14ac:dyDescent="0.25">
      <c r="G1403" s="96" t="s">
        <v>1430</v>
      </c>
      <c r="H1403" s="96" t="s">
        <v>4296</v>
      </c>
    </row>
    <row r="1404" spans="7:8" x14ac:dyDescent="0.25">
      <c r="G1404" s="96" t="s">
        <v>1268</v>
      </c>
      <c r="H1404" s="96" t="s">
        <v>4297</v>
      </c>
    </row>
    <row r="1405" spans="7:8" x14ac:dyDescent="0.25">
      <c r="G1405" s="96" t="s">
        <v>1602</v>
      </c>
      <c r="H1405" s="96" t="s">
        <v>4298</v>
      </c>
    </row>
    <row r="1406" spans="7:8" x14ac:dyDescent="0.25">
      <c r="G1406" s="96" t="s">
        <v>1613</v>
      </c>
      <c r="H1406" s="96" t="s">
        <v>4299</v>
      </c>
    </row>
    <row r="1407" spans="7:8" x14ac:dyDescent="0.25">
      <c r="G1407" s="96" t="s">
        <v>1283</v>
      </c>
      <c r="H1407" s="96" t="s">
        <v>4300</v>
      </c>
    </row>
    <row r="1408" spans="7:8" x14ac:dyDescent="0.25">
      <c r="G1408" s="96" t="s">
        <v>1445</v>
      </c>
      <c r="H1408" s="96" t="s">
        <v>4301</v>
      </c>
    </row>
    <row r="1409" spans="7:8" x14ac:dyDescent="0.25">
      <c r="G1409" s="96" t="s">
        <v>1767</v>
      </c>
      <c r="H1409" s="96" t="s">
        <v>4302</v>
      </c>
    </row>
    <row r="1410" spans="7:8" x14ac:dyDescent="0.25">
      <c r="G1410" s="96" t="s">
        <v>1144</v>
      </c>
      <c r="H1410" s="96" t="s">
        <v>4303</v>
      </c>
    </row>
    <row r="1411" spans="7:8" x14ac:dyDescent="0.25">
      <c r="G1411" s="96" t="s">
        <v>1295</v>
      </c>
      <c r="H1411" s="96" t="s">
        <v>4304</v>
      </c>
    </row>
    <row r="1412" spans="7:8" x14ac:dyDescent="0.25">
      <c r="G1412" s="96" t="s">
        <v>1458</v>
      </c>
      <c r="H1412" s="96" t="s">
        <v>4305</v>
      </c>
    </row>
    <row r="1413" spans="7:8" x14ac:dyDescent="0.25">
      <c r="G1413" s="96" t="s">
        <v>1781</v>
      </c>
      <c r="H1413" s="96" t="s">
        <v>4306</v>
      </c>
    </row>
    <row r="1414" spans="7:8" x14ac:dyDescent="0.25">
      <c r="G1414" s="96" t="s">
        <v>1927</v>
      </c>
      <c r="H1414" s="96" t="s">
        <v>4307</v>
      </c>
    </row>
    <row r="1415" spans="7:8" x14ac:dyDescent="0.25">
      <c r="G1415" s="96" t="s">
        <v>1424</v>
      </c>
      <c r="H1415" s="96" t="s">
        <v>4308</v>
      </c>
    </row>
    <row r="1416" spans="7:8" x14ac:dyDescent="0.25">
      <c r="G1416" s="96" t="s">
        <v>1261</v>
      </c>
      <c r="H1416" s="96" t="s">
        <v>4309</v>
      </c>
    </row>
    <row r="1417" spans="7:8" x14ac:dyDescent="0.25">
      <c r="G1417" s="96" t="s">
        <v>1596</v>
      </c>
      <c r="H1417" s="96" t="s">
        <v>4310</v>
      </c>
    </row>
    <row r="1418" spans="7:8" x14ac:dyDescent="0.25">
      <c r="G1418" s="96" t="s">
        <v>1750</v>
      </c>
      <c r="H1418" s="96" t="s">
        <v>4311</v>
      </c>
    </row>
    <row r="1419" spans="7:8" x14ac:dyDescent="0.25">
      <c r="G1419" s="96" t="s">
        <v>1900</v>
      </c>
      <c r="H1419" s="96" t="s">
        <v>4312</v>
      </c>
    </row>
    <row r="1420" spans="7:8" x14ac:dyDescent="0.25">
      <c r="G1420" s="96" t="s">
        <v>2032</v>
      </c>
      <c r="H1420" s="96" t="s">
        <v>4313</v>
      </c>
    </row>
    <row r="1421" spans="7:8" x14ac:dyDescent="0.25">
      <c r="G1421" s="96" t="s">
        <v>2149</v>
      </c>
      <c r="H1421" s="96" t="s">
        <v>4314</v>
      </c>
    </row>
    <row r="1422" spans="7:8" x14ac:dyDescent="0.25">
      <c r="G1422" s="96" t="s">
        <v>1816</v>
      </c>
      <c r="H1422" s="96" t="s">
        <v>4315</v>
      </c>
    </row>
    <row r="1423" spans="7:8" x14ac:dyDescent="0.25">
      <c r="G1423" s="96" t="s">
        <v>1498</v>
      </c>
      <c r="H1423" s="96" t="s">
        <v>4316</v>
      </c>
    </row>
    <row r="1424" spans="7:8" x14ac:dyDescent="0.25">
      <c r="G1424" s="96" t="s">
        <v>1661</v>
      </c>
      <c r="H1424" s="96" t="s">
        <v>4317</v>
      </c>
    </row>
    <row r="1425" spans="7:8" x14ac:dyDescent="0.25">
      <c r="G1425" s="96" t="s">
        <v>1332</v>
      </c>
      <c r="H1425" s="96" t="s">
        <v>4318</v>
      </c>
    </row>
    <row r="1426" spans="7:8" x14ac:dyDescent="0.25">
      <c r="G1426" s="96" t="s">
        <v>2225</v>
      </c>
      <c r="H1426" s="96" t="s">
        <v>4319</v>
      </c>
    </row>
    <row r="1427" spans="7:8" x14ac:dyDescent="0.25">
      <c r="G1427" s="96" t="s">
        <v>2310</v>
      </c>
      <c r="H1427" s="96" t="s">
        <v>4320</v>
      </c>
    </row>
    <row r="1428" spans="7:8" x14ac:dyDescent="0.25">
      <c r="G1428" s="96" t="s">
        <v>2384</v>
      </c>
      <c r="H1428" s="96" t="s">
        <v>4321</v>
      </c>
    </row>
    <row r="1429" spans="7:8" x14ac:dyDescent="0.25">
      <c r="G1429" s="96" t="s">
        <v>1162</v>
      </c>
      <c r="H1429" s="96" t="s">
        <v>4322</v>
      </c>
    </row>
    <row r="1430" spans="7:8" x14ac:dyDescent="0.25">
      <c r="G1430" s="96" t="s">
        <v>2491</v>
      </c>
      <c r="H1430" s="96" t="s">
        <v>4323</v>
      </c>
    </row>
    <row r="1431" spans="7:8" x14ac:dyDescent="0.25">
      <c r="G1431" s="96" t="s">
        <v>2115</v>
      </c>
      <c r="H1431" s="96" t="s">
        <v>4324</v>
      </c>
    </row>
    <row r="1432" spans="7:8" x14ac:dyDescent="0.25">
      <c r="G1432" s="96" t="s">
        <v>2554</v>
      </c>
      <c r="H1432" s="96" t="s">
        <v>4325</v>
      </c>
    </row>
    <row r="1433" spans="7:8" x14ac:dyDescent="0.25">
      <c r="G1433" s="96" t="s">
        <v>2579</v>
      </c>
      <c r="H1433" s="96" t="s">
        <v>4326</v>
      </c>
    </row>
    <row r="1434" spans="7:8" x14ac:dyDescent="0.25">
      <c r="G1434" s="96" t="s">
        <v>1186</v>
      </c>
      <c r="H1434" s="96" t="s">
        <v>4327</v>
      </c>
    </row>
    <row r="1435" spans="7:8" x14ac:dyDescent="0.25">
      <c r="G1435" s="96" t="s">
        <v>1395</v>
      </c>
      <c r="H1435" s="96" t="s">
        <v>4328</v>
      </c>
    </row>
    <row r="1436" spans="7:8" x14ac:dyDescent="0.25">
      <c r="G1436" s="96" t="s">
        <v>1106</v>
      </c>
      <c r="H1436" s="96" t="s">
        <v>4329</v>
      </c>
    </row>
    <row r="1437" spans="7:8" x14ac:dyDescent="0.25">
      <c r="G1437" s="96" t="s">
        <v>1120</v>
      </c>
      <c r="H1437" s="96" t="s">
        <v>4330</v>
      </c>
    </row>
    <row r="1438" spans="7:8" x14ac:dyDescent="0.25">
      <c r="G1438" s="96" t="s">
        <v>998</v>
      </c>
      <c r="H1438" s="96" t="s">
        <v>4331</v>
      </c>
    </row>
    <row r="1439" spans="7:8" x14ac:dyDescent="0.25">
      <c r="G1439" s="96" t="s">
        <v>1415</v>
      </c>
      <c r="H1439" s="96" t="s">
        <v>4332</v>
      </c>
    </row>
    <row r="1440" spans="7:8" x14ac:dyDescent="0.25">
      <c r="G1440" s="96" t="s">
        <v>1586</v>
      </c>
      <c r="H1440" s="96" t="s">
        <v>4333</v>
      </c>
    </row>
    <row r="1441" spans="7:8" x14ac:dyDescent="0.25">
      <c r="G1441" s="96" t="s">
        <v>1742</v>
      </c>
      <c r="H1441" s="96" t="s">
        <v>4334</v>
      </c>
    </row>
    <row r="1442" spans="7:8" x14ac:dyDescent="0.25">
      <c r="G1442" s="96" t="s">
        <v>2026</v>
      </c>
      <c r="H1442" s="96" t="s">
        <v>4335</v>
      </c>
    </row>
    <row r="1443" spans="7:8" x14ac:dyDescent="0.25">
      <c r="G1443" s="96" t="s">
        <v>2141</v>
      </c>
      <c r="H1443" s="96" t="s">
        <v>4336</v>
      </c>
    </row>
    <row r="1444" spans="7:8" x14ac:dyDescent="0.25">
      <c r="G1444" s="96" t="s">
        <v>2243</v>
      </c>
      <c r="H1444" s="96" t="s">
        <v>4337</v>
      </c>
    </row>
    <row r="1445" spans="7:8" x14ac:dyDescent="0.25">
      <c r="G1445" s="96" t="s">
        <v>2328</v>
      </c>
      <c r="H1445" s="96" t="s">
        <v>4338</v>
      </c>
    </row>
    <row r="1446" spans="7:8" x14ac:dyDescent="0.25">
      <c r="G1446" s="96" t="s">
        <v>2487</v>
      </c>
      <c r="H1446" s="96" t="s">
        <v>4339</v>
      </c>
    </row>
    <row r="1447" spans="7:8" x14ac:dyDescent="0.25">
      <c r="G1447" s="96" t="s">
        <v>2524</v>
      </c>
      <c r="H1447" s="96" t="s">
        <v>4340</v>
      </c>
    </row>
    <row r="1448" spans="7:8" x14ac:dyDescent="0.25">
      <c r="G1448" s="96" t="s">
        <v>2574</v>
      </c>
      <c r="H1448" s="96" t="s">
        <v>4341</v>
      </c>
    </row>
    <row r="1449" spans="7:8" x14ac:dyDescent="0.25">
      <c r="G1449" s="96" t="s">
        <v>2595</v>
      </c>
      <c r="H1449" s="96" t="s">
        <v>4342</v>
      </c>
    </row>
    <row r="1450" spans="7:8" x14ac:dyDescent="0.25">
      <c r="G1450" s="96" t="s">
        <v>2608</v>
      </c>
      <c r="H1450" s="96" t="s">
        <v>4343</v>
      </c>
    </row>
    <row r="1451" spans="7:8" x14ac:dyDescent="0.25">
      <c r="G1451" s="96" t="s">
        <v>2620</v>
      </c>
      <c r="H1451" s="96" t="s">
        <v>4344</v>
      </c>
    </row>
    <row r="1452" spans="7:8" x14ac:dyDescent="0.25">
      <c r="G1452" s="96" t="s">
        <v>2633</v>
      </c>
      <c r="H1452" s="96" t="s">
        <v>4345</v>
      </c>
    </row>
    <row r="1453" spans="7:8" x14ac:dyDescent="0.25">
      <c r="G1453" s="96" t="s">
        <v>2644</v>
      </c>
      <c r="H1453" s="96" t="s">
        <v>4346</v>
      </c>
    </row>
    <row r="1454" spans="7:8" x14ac:dyDescent="0.25">
      <c r="G1454" s="96" t="s">
        <v>2550</v>
      </c>
      <c r="H1454" s="96" t="s">
        <v>4347</v>
      </c>
    </row>
    <row r="1455" spans="7:8" x14ac:dyDescent="0.25">
      <c r="G1455" s="96" t="s">
        <v>1714</v>
      </c>
      <c r="H1455" s="96" t="s">
        <v>4348</v>
      </c>
    </row>
    <row r="1456" spans="7:8" x14ac:dyDescent="0.25">
      <c r="G1456" s="96" t="s">
        <v>1212</v>
      </c>
      <c r="H1456" s="96" t="s">
        <v>4349</v>
      </c>
    </row>
    <row r="1457" spans="7:8" x14ac:dyDescent="0.25">
      <c r="G1457" s="96" t="s">
        <v>1381</v>
      </c>
      <c r="H1457" s="96" t="s">
        <v>4350</v>
      </c>
    </row>
    <row r="1458" spans="7:8" x14ac:dyDescent="0.25">
      <c r="G1458" s="96" t="s">
        <v>1552</v>
      </c>
      <c r="H1458" s="96" t="s">
        <v>4351</v>
      </c>
    </row>
    <row r="1459" spans="7:8" x14ac:dyDescent="0.25">
      <c r="G1459" s="96" t="s">
        <v>1864</v>
      </c>
      <c r="H1459" s="96" t="s">
        <v>4352</v>
      </c>
    </row>
    <row r="1460" spans="7:8" x14ac:dyDescent="0.25">
      <c r="G1460" s="96" t="s">
        <v>1617</v>
      </c>
      <c r="H1460" s="96" t="s">
        <v>4353</v>
      </c>
    </row>
    <row r="1461" spans="7:8" x14ac:dyDescent="0.25">
      <c r="G1461" s="96" t="s">
        <v>2119</v>
      </c>
      <c r="H1461" s="96" t="s">
        <v>4354</v>
      </c>
    </row>
    <row r="1462" spans="7:8" x14ac:dyDescent="0.25">
      <c r="G1462" s="96" t="s">
        <v>2222</v>
      </c>
      <c r="H1462" s="96" t="s">
        <v>4355</v>
      </c>
    </row>
    <row r="1463" spans="7:8" x14ac:dyDescent="0.25">
      <c r="G1463" s="96" t="s">
        <v>1894</v>
      </c>
      <c r="H1463" s="96" t="s">
        <v>4356</v>
      </c>
    </row>
    <row r="1464" spans="7:8" x14ac:dyDescent="0.25">
      <c r="G1464" s="96" t="s">
        <v>1250</v>
      </c>
      <c r="H1464" s="96" t="s">
        <v>4357</v>
      </c>
    </row>
    <row r="1465" spans="7:8" x14ac:dyDescent="0.25">
      <c r="G1465" s="96" t="s">
        <v>1414</v>
      </c>
      <c r="H1465" s="96" t="s">
        <v>4358</v>
      </c>
    </row>
    <row r="1466" spans="7:8" x14ac:dyDescent="0.25">
      <c r="G1466" s="96" t="s">
        <v>1104</v>
      </c>
      <c r="H1466" s="96" t="s">
        <v>4359</v>
      </c>
    </row>
    <row r="1467" spans="7:8" x14ac:dyDescent="0.25">
      <c r="G1467" s="96" t="s">
        <v>1741</v>
      </c>
      <c r="H1467" s="96" t="s">
        <v>4360</v>
      </c>
    </row>
    <row r="1468" spans="7:8" x14ac:dyDescent="0.25">
      <c r="G1468" s="96" t="s">
        <v>2025</v>
      </c>
      <c r="H1468" s="96" t="s">
        <v>4361</v>
      </c>
    </row>
    <row r="1469" spans="7:8" x14ac:dyDescent="0.25">
      <c r="G1469" s="96" t="s">
        <v>1593</v>
      </c>
      <c r="H1469" s="96" t="s">
        <v>4362</v>
      </c>
    </row>
    <row r="1470" spans="7:8" x14ac:dyDescent="0.25">
      <c r="G1470" s="96" t="s">
        <v>1257</v>
      </c>
      <c r="H1470" s="96" t="s">
        <v>4363</v>
      </c>
    </row>
    <row r="1471" spans="7:8" x14ac:dyDescent="0.25">
      <c r="G1471" s="96" t="s">
        <v>1420</v>
      </c>
      <c r="H1471" s="96" t="s">
        <v>4364</v>
      </c>
    </row>
    <row r="1472" spans="7:8" x14ac:dyDescent="0.25">
      <c r="G1472" s="96" t="s">
        <v>1747</v>
      </c>
      <c r="H1472" s="96" t="s">
        <v>4365</v>
      </c>
    </row>
    <row r="1473" spans="7:8" x14ac:dyDescent="0.25">
      <c r="G1473" s="96" t="s">
        <v>1843</v>
      </c>
      <c r="H1473" s="96" t="s">
        <v>4366</v>
      </c>
    </row>
    <row r="1474" spans="7:8" x14ac:dyDescent="0.25">
      <c r="G1474" s="96" t="s">
        <v>2029</v>
      </c>
      <c r="H1474" s="96" t="s">
        <v>4367</v>
      </c>
    </row>
    <row r="1475" spans="7:8" x14ac:dyDescent="0.25">
      <c r="G1475" s="96" t="s">
        <v>2145</v>
      </c>
      <c r="H1475" s="96" t="s">
        <v>4368</v>
      </c>
    </row>
    <row r="1476" spans="7:8" x14ac:dyDescent="0.25">
      <c r="G1476" s="96" t="s">
        <v>2246</v>
      </c>
      <c r="H1476" s="96" t="s">
        <v>4369</v>
      </c>
    </row>
    <row r="1477" spans="7:8" x14ac:dyDescent="0.25">
      <c r="G1477" s="96" t="s">
        <v>2331</v>
      </c>
      <c r="H1477" s="96" t="s">
        <v>4370</v>
      </c>
    </row>
    <row r="1478" spans="7:8" x14ac:dyDescent="0.25">
      <c r="G1478" s="96" t="s">
        <v>2405</v>
      </c>
      <c r="H1478" s="96" t="s">
        <v>4371</v>
      </c>
    </row>
    <row r="1479" spans="7:8" x14ac:dyDescent="0.25">
      <c r="G1479" s="96" t="s">
        <v>2461</v>
      </c>
      <c r="H1479" s="96" t="s">
        <v>4372</v>
      </c>
    </row>
    <row r="1480" spans="7:8" x14ac:dyDescent="0.25">
      <c r="G1480" s="96" t="s">
        <v>956</v>
      </c>
      <c r="H1480" s="96" t="s">
        <v>4373</v>
      </c>
    </row>
    <row r="1481" spans="7:8" x14ac:dyDescent="0.25">
      <c r="G1481" s="96" t="s">
        <v>1233</v>
      </c>
      <c r="H1481" s="96" t="s">
        <v>4374</v>
      </c>
    </row>
    <row r="1482" spans="7:8" x14ac:dyDescent="0.25">
      <c r="G1482" s="96" t="s">
        <v>1398</v>
      </c>
      <c r="H1482" s="96" t="s">
        <v>4375</v>
      </c>
    </row>
    <row r="1483" spans="7:8" x14ac:dyDescent="0.25">
      <c r="G1483" s="96" t="s">
        <v>1881</v>
      </c>
      <c r="H1483" s="96" t="s">
        <v>4376</v>
      </c>
    </row>
    <row r="1484" spans="7:8" x14ac:dyDescent="0.25">
      <c r="G1484" s="96" t="s">
        <v>1509</v>
      </c>
      <c r="H1484" s="96" t="s">
        <v>4377</v>
      </c>
    </row>
    <row r="1485" spans="7:8" x14ac:dyDescent="0.25">
      <c r="G1485" s="96" t="s">
        <v>1165</v>
      </c>
      <c r="H1485" s="96" t="s">
        <v>4378</v>
      </c>
    </row>
    <row r="1486" spans="7:8" x14ac:dyDescent="0.25">
      <c r="G1486" s="96" t="s">
        <v>2315</v>
      </c>
      <c r="H1486" s="96" t="s">
        <v>4379</v>
      </c>
    </row>
    <row r="1487" spans="7:8" x14ac:dyDescent="0.25">
      <c r="G1487" s="96" t="s">
        <v>2388</v>
      </c>
      <c r="H1487" s="96" t="s">
        <v>4380</v>
      </c>
    </row>
    <row r="1488" spans="7:8" x14ac:dyDescent="0.25">
      <c r="G1488" s="96" t="s">
        <v>2449</v>
      </c>
      <c r="H1488" s="96" t="s">
        <v>4381</v>
      </c>
    </row>
    <row r="1489" spans="7:8" x14ac:dyDescent="0.25">
      <c r="G1489" s="96" t="s">
        <v>2400</v>
      </c>
      <c r="H1489" s="96" t="s">
        <v>4382</v>
      </c>
    </row>
    <row r="1490" spans="7:8" x14ac:dyDescent="0.25">
      <c r="G1490" s="96" t="s">
        <v>2528</v>
      </c>
      <c r="H1490" s="96" t="s">
        <v>4383</v>
      </c>
    </row>
    <row r="1491" spans="7:8" x14ac:dyDescent="0.25">
      <c r="G1491" s="96" t="s">
        <v>2556</v>
      </c>
      <c r="H1491" s="96" t="s">
        <v>4384</v>
      </c>
    </row>
    <row r="1492" spans="7:8" x14ac:dyDescent="0.25">
      <c r="G1492" s="96" t="s">
        <v>2580</v>
      </c>
      <c r="H1492" s="96" t="s">
        <v>4385</v>
      </c>
    </row>
    <row r="1493" spans="7:8" x14ac:dyDescent="0.25">
      <c r="G1493" s="96" t="s">
        <v>2598</v>
      </c>
      <c r="H1493" s="96" t="s">
        <v>4386</v>
      </c>
    </row>
    <row r="1494" spans="7:8" x14ac:dyDescent="0.25">
      <c r="G1494" s="96" t="s">
        <v>2131</v>
      </c>
      <c r="H1494" s="96" t="s">
        <v>4387</v>
      </c>
    </row>
    <row r="1495" spans="7:8" x14ac:dyDescent="0.25">
      <c r="G1495" s="96" t="s">
        <v>981</v>
      </c>
      <c r="H1495" s="96" t="s">
        <v>4388</v>
      </c>
    </row>
    <row r="1496" spans="7:8" x14ac:dyDescent="0.25">
      <c r="G1496" s="96" t="s">
        <v>1361</v>
      </c>
      <c r="H1496" s="96" t="s">
        <v>4389</v>
      </c>
    </row>
    <row r="1497" spans="7:8" x14ac:dyDescent="0.25">
      <c r="G1497" s="96" t="s">
        <v>1532</v>
      </c>
      <c r="H1497" s="96" t="s">
        <v>4390</v>
      </c>
    </row>
    <row r="1498" spans="7:8" x14ac:dyDescent="0.25">
      <c r="G1498" s="96" t="s">
        <v>1694</v>
      </c>
      <c r="H1498" s="96" t="s">
        <v>4391</v>
      </c>
    </row>
    <row r="1499" spans="7:8" x14ac:dyDescent="0.25">
      <c r="G1499" s="96" t="s">
        <v>1845</v>
      </c>
      <c r="H1499" s="96" t="s">
        <v>4392</v>
      </c>
    </row>
    <row r="1500" spans="7:8" x14ac:dyDescent="0.25">
      <c r="G1500" s="96" t="s">
        <v>1983</v>
      </c>
      <c r="H1500" s="96" t="s">
        <v>4393</v>
      </c>
    </row>
    <row r="1501" spans="7:8" x14ac:dyDescent="0.25">
      <c r="G1501" s="96" t="s">
        <v>1571</v>
      </c>
      <c r="H1501" s="96" t="s">
        <v>4394</v>
      </c>
    </row>
    <row r="1502" spans="7:8" x14ac:dyDescent="0.25">
      <c r="G1502" s="96" t="s">
        <v>1234</v>
      </c>
      <c r="H1502" s="96" t="s">
        <v>4395</v>
      </c>
    </row>
    <row r="1503" spans="7:8" x14ac:dyDescent="0.25">
      <c r="G1503" s="96" t="s">
        <v>1399</v>
      </c>
      <c r="H1503" s="96" t="s">
        <v>4396</v>
      </c>
    </row>
    <row r="1504" spans="7:8" x14ac:dyDescent="0.25">
      <c r="G1504" s="96" t="s">
        <v>1732</v>
      </c>
      <c r="H1504" s="96" t="s">
        <v>4397</v>
      </c>
    </row>
    <row r="1505" spans="7:8" x14ac:dyDescent="0.25">
      <c r="G1505" s="96" t="s">
        <v>1054</v>
      </c>
      <c r="H1505" s="96" t="s">
        <v>4398</v>
      </c>
    </row>
    <row r="1506" spans="7:8" x14ac:dyDescent="0.25">
      <c r="G1506" s="96" t="s">
        <v>1239</v>
      </c>
      <c r="H1506" s="96" t="s">
        <v>4399</v>
      </c>
    </row>
    <row r="1507" spans="7:8" x14ac:dyDescent="0.25">
      <c r="G1507" s="96" t="s">
        <v>1575</v>
      </c>
      <c r="H1507" s="96" t="s">
        <v>4400</v>
      </c>
    </row>
    <row r="1508" spans="7:8" x14ac:dyDescent="0.25">
      <c r="G1508" s="96" t="s">
        <v>1886</v>
      </c>
      <c r="H1508" s="96" t="s">
        <v>4401</v>
      </c>
    </row>
    <row r="1509" spans="7:8" x14ac:dyDescent="0.25">
      <c r="G1509" s="96" t="s">
        <v>2134</v>
      </c>
      <c r="H1509" s="96" t="s">
        <v>4402</v>
      </c>
    </row>
    <row r="1510" spans="7:8" x14ac:dyDescent="0.25">
      <c r="G1510" s="96" t="s">
        <v>2318</v>
      </c>
      <c r="H1510" s="96" t="s">
        <v>4403</v>
      </c>
    </row>
    <row r="1511" spans="7:8" x14ac:dyDescent="0.25">
      <c r="G1511" s="96" t="s">
        <v>2391</v>
      </c>
      <c r="H1511" s="96" t="s">
        <v>4404</v>
      </c>
    </row>
    <row r="1512" spans="7:8" x14ac:dyDescent="0.25">
      <c r="G1512" s="96" t="s">
        <v>2016</v>
      </c>
      <c r="H1512" s="96" t="s">
        <v>4405</v>
      </c>
    </row>
    <row r="1513" spans="7:8" x14ac:dyDescent="0.25">
      <c r="G1513" s="96" t="s">
        <v>1151</v>
      </c>
      <c r="H1513" s="96" t="s">
        <v>4406</v>
      </c>
    </row>
    <row r="1514" spans="7:8" x14ac:dyDescent="0.25">
      <c r="G1514" s="96" t="s">
        <v>1210</v>
      </c>
      <c r="H1514" s="96" t="s">
        <v>4407</v>
      </c>
    </row>
    <row r="1515" spans="7:8" x14ac:dyDescent="0.25">
      <c r="G1515" s="96" t="s">
        <v>1592</v>
      </c>
      <c r="H1515" s="96" t="s">
        <v>4408</v>
      </c>
    </row>
    <row r="1516" spans="7:8" x14ac:dyDescent="0.25">
      <c r="G1516" s="96" t="s">
        <v>1746</v>
      </c>
      <c r="H1516" s="96" t="s">
        <v>4409</v>
      </c>
    </row>
    <row r="1517" spans="7:8" x14ac:dyDescent="0.25">
      <c r="G1517" s="96" t="s">
        <v>1897</v>
      </c>
      <c r="H1517" s="96" t="s">
        <v>4410</v>
      </c>
    </row>
    <row r="1518" spans="7:8" x14ac:dyDescent="0.25">
      <c r="G1518" s="96" t="s">
        <v>2028</v>
      </c>
      <c r="H1518" s="96" t="s">
        <v>4411</v>
      </c>
    </row>
    <row r="1519" spans="7:8" x14ac:dyDescent="0.25">
      <c r="G1519" s="96" t="s">
        <v>1724</v>
      </c>
      <c r="H1519" s="96" t="s">
        <v>4412</v>
      </c>
    </row>
    <row r="1520" spans="7:8" x14ac:dyDescent="0.25">
      <c r="G1520" s="96" t="s">
        <v>2404</v>
      </c>
      <c r="H1520" s="96" t="s">
        <v>4413</v>
      </c>
    </row>
    <row r="1521" spans="7:8" x14ac:dyDescent="0.25">
      <c r="G1521" s="96" t="s">
        <v>2536</v>
      </c>
      <c r="H1521" s="96" t="s">
        <v>4414</v>
      </c>
    </row>
    <row r="1522" spans="7:8" x14ac:dyDescent="0.25">
      <c r="G1522" s="96" t="s">
        <v>1265</v>
      </c>
      <c r="H1522" s="96" t="s">
        <v>4415</v>
      </c>
    </row>
    <row r="1523" spans="7:8" x14ac:dyDescent="0.25">
      <c r="G1523" s="96" t="s">
        <v>1308</v>
      </c>
      <c r="H1523" s="96" t="s">
        <v>4416</v>
      </c>
    </row>
    <row r="1524" spans="7:8" x14ac:dyDescent="0.25">
      <c r="G1524" s="96" t="s">
        <v>1600</v>
      </c>
      <c r="H1524" s="96" t="s">
        <v>4417</v>
      </c>
    </row>
    <row r="1525" spans="7:8" x14ac:dyDescent="0.25">
      <c r="G1525" s="96" t="s">
        <v>1754</v>
      </c>
      <c r="H1525" s="96" t="s">
        <v>4418</v>
      </c>
    </row>
    <row r="1526" spans="7:8" x14ac:dyDescent="0.25">
      <c r="G1526" s="96" t="s">
        <v>1904</v>
      </c>
      <c r="H1526" s="96" t="s">
        <v>4419</v>
      </c>
    </row>
    <row r="1527" spans="7:8" x14ac:dyDescent="0.25">
      <c r="G1527" s="96" t="s">
        <v>2035</v>
      </c>
      <c r="H1527" s="96" t="s">
        <v>4420</v>
      </c>
    </row>
    <row r="1528" spans="7:8" x14ac:dyDescent="0.25">
      <c r="G1528" s="96" t="s">
        <v>2151</v>
      </c>
      <c r="H1528" s="96" t="s">
        <v>4421</v>
      </c>
    </row>
    <row r="1529" spans="7:8" x14ac:dyDescent="0.25">
      <c r="G1529" s="96" t="s">
        <v>1109</v>
      </c>
      <c r="H1529" s="96" t="s">
        <v>4422</v>
      </c>
    </row>
    <row r="1530" spans="7:8" x14ac:dyDescent="0.25">
      <c r="G1530" s="96" t="s">
        <v>2335</v>
      </c>
      <c r="H1530" s="96" t="s">
        <v>4423</v>
      </c>
    </row>
    <row r="1531" spans="7:8" x14ac:dyDescent="0.25">
      <c r="G1531" s="96" t="s">
        <v>1089</v>
      </c>
      <c r="H1531" s="96" t="s">
        <v>4424</v>
      </c>
    </row>
    <row r="1532" spans="7:8" x14ac:dyDescent="0.25">
      <c r="G1532" s="96" t="s">
        <v>2462</v>
      </c>
      <c r="H1532" s="96" t="s">
        <v>4425</v>
      </c>
    </row>
    <row r="1533" spans="7:8" x14ac:dyDescent="0.25">
      <c r="G1533" s="96" t="s">
        <v>2506</v>
      </c>
      <c r="H1533" s="96" t="s">
        <v>4426</v>
      </c>
    </row>
    <row r="1534" spans="7:8" x14ac:dyDescent="0.25">
      <c r="G1534" s="96" t="s">
        <v>2563</v>
      </c>
      <c r="H1534" s="96" t="s">
        <v>4427</v>
      </c>
    </row>
    <row r="1535" spans="7:8" x14ac:dyDescent="0.25">
      <c r="G1535" s="96" t="s">
        <v>1908</v>
      </c>
      <c r="H1535" s="96" t="s">
        <v>4428</v>
      </c>
    </row>
    <row r="1536" spans="7:8" x14ac:dyDescent="0.25">
      <c r="G1536" s="96" t="s">
        <v>2276</v>
      </c>
      <c r="H1536" s="96" t="s">
        <v>4429</v>
      </c>
    </row>
    <row r="1537" spans="7:8" x14ac:dyDescent="0.25">
      <c r="G1537" s="96" t="s">
        <v>1981</v>
      </c>
      <c r="H1537" s="96" t="s">
        <v>4430</v>
      </c>
    </row>
    <row r="1538" spans="7:8" x14ac:dyDescent="0.25">
      <c r="G1538" s="96" t="s">
        <v>2628</v>
      </c>
      <c r="H1538" s="96" t="s">
        <v>4431</v>
      </c>
    </row>
    <row r="1539" spans="7:8" x14ac:dyDescent="0.25">
      <c r="G1539" s="96" t="s">
        <v>2523</v>
      </c>
      <c r="H1539" s="96" t="s">
        <v>4432</v>
      </c>
    </row>
    <row r="1540" spans="7:8" x14ac:dyDescent="0.25">
      <c r="G1540" s="96" t="s">
        <v>1057</v>
      </c>
      <c r="H1540" s="96" t="s">
        <v>4433</v>
      </c>
    </row>
    <row r="1541" spans="7:8" x14ac:dyDescent="0.25">
      <c r="G1541" s="96" t="s">
        <v>1210</v>
      </c>
      <c r="H1541" s="96" t="s">
        <v>4434</v>
      </c>
    </row>
    <row r="1542" spans="7:8" x14ac:dyDescent="0.25">
      <c r="G1542" s="96" t="s">
        <v>1379</v>
      </c>
      <c r="H1542" s="96" t="s">
        <v>4435</v>
      </c>
    </row>
    <row r="1543" spans="7:8" x14ac:dyDescent="0.25">
      <c r="G1543" s="96" t="s">
        <v>1857</v>
      </c>
      <c r="H1543" s="96" t="s">
        <v>4436</v>
      </c>
    </row>
    <row r="1544" spans="7:8" x14ac:dyDescent="0.25">
      <c r="G1544" s="96" t="s">
        <v>1669</v>
      </c>
      <c r="H1544" s="96" t="s">
        <v>4437</v>
      </c>
    </row>
    <row r="1545" spans="7:8" x14ac:dyDescent="0.25">
      <c r="G1545" s="96" t="s">
        <v>2117</v>
      </c>
      <c r="H1545" s="96" t="s">
        <v>4438</v>
      </c>
    </row>
    <row r="1546" spans="7:8" x14ac:dyDescent="0.25">
      <c r="G1546" s="96" t="s">
        <v>2308</v>
      </c>
      <c r="H1546" s="96" t="s">
        <v>4439</v>
      </c>
    </row>
    <row r="1547" spans="7:8" x14ac:dyDescent="0.25">
      <c r="G1547" s="96" t="s">
        <v>2382</v>
      </c>
      <c r="H1547" s="96" t="s">
        <v>4440</v>
      </c>
    </row>
    <row r="1548" spans="7:8" x14ac:dyDescent="0.25">
      <c r="G1548" s="96" t="s">
        <v>2445</v>
      </c>
      <c r="H1548" s="96" t="s">
        <v>4441</v>
      </c>
    </row>
    <row r="1549" spans="7:8" x14ac:dyDescent="0.25">
      <c r="G1549" s="96" t="s">
        <v>2220</v>
      </c>
      <c r="H1549" s="96" t="s">
        <v>4442</v>
      </c>
    </row>
    <row r="1550" spans="7:8" x14ac:dyDescent="0.25">
      <c r="G1550" s="96" t="s">
        <v>1092</v>
      </c>
      <c r="H1550" s="96" t="s">
        <v>4443</v>
      </c>
    </row>
    <row r="1551" spans="7:8" x14ac:dyDescent="0.25">
      <c r="G1551" s="96" t="s">
        <v>1248</v>
      </c>
      <c r="H1551" s="96" t="s">
        <v>4444</v>
      </c>
    </row>
    <row r="1552" spans="7:8" x14ac:dyDescent="0.25">
      <c r="G1552" s="96" t="s">
        <v>1412</v>
      </c>
      <c r="H1552" s="96" t="s">
        <v>4445</v>
      </c>
    </row>
    <row r="1553" spans="7:8" x14ac:dyDescent="0.25">
      <c r="G1553" s="96" t="s">
        <v>1583</v>
      </c>
      <c r="H1553" s="96" t="s">
        <v>4446</v>
      </c>
    </row>
    <row r="1554" spans="7:8" x14ac:dyDescent="0.25">
      <c r="G1554" s="96" t="s">
        <v>1892</v>
      </c>
      <c r="H1554" s="96" t="s">
        <v>4447</v>
      </c>
    </row>
    <row r="1555" spans="7:8" x14ac:dyDescent="0.25">
      <c r="G1555" s="96" t="s">
        <v>2023</v>
      </c>
      <c r="H1555" s="96" t="s">
        <v>4448</v>
      </c>
    </row>
    <row r="1556" spans="7:8" x14ac:dyDescent="0.25">
      <c r="G1556" s="96" t="s">
        <v>2140</v>
      </c>
      <c r="H1556" s="96" t="s">
        <v>4449</v>
      </c>
    </row>
    <row r="1557" spans="7:8" x14ac:dyDescent="0.25">
      <c r="G1557" s="96" t="s">
        <v>2241</v>
      </c>
      <c r="H1557" s="96" t="s">
        <v>4450</v>
      </c>
    </row>
    <row r="1558" spans="7:8" x14ac:dyDescent="0.25">
      <c r="G1558" s="96" t="s">
        <v>2326</v>
      </c>
      <c r="H1558" s="96" t="s">
        <v>4451</v>
      </c>
    </row>
    <row r="1559" spans="7:8" x14ac:dyDescent="0.25">
      <c r="G1559" s="96" t="s">
        <v>1987</v>
      </c>
      <c r="H1559" s="96" t="s">
        <v>4452</v>
      </c>
    </row>
    <row r="1560" spans="7:8" x14ac:dyDescent="0.25">
      <c r="G1560" s="96" t="s">
        <v>2109</v>
      </c>
      <c r="H1560" s="96" t="s">
        <v>4453</v>
      </c>
    </row>
    <row r="1561" spans="7:8" x14ac:dyDescent="0.25">
      <c r="G1561" s="96" t="s">
        <v>2211</v>
      </c>
      <c r="H1561" s="96" t="s">
        <v>4454</v>
      </c>
    </row>
    <row r="1562" spans="7:8" x14ac:dyDescent="0.25">
      <c r="G1562" s="96" t="s">
        <v>2299</v>
      </c>
      <c r="H1562" s="96" t="s">
        <v>4455</v>
      </c>
    </row>
    <row r="1563" spans="7:8" x14ac:dyDescent="0.25">
      <c r="G1563" s="96" t="s">
        <v>2375</v>
      </c>
      <c r="H1563" s="96" t="s">
        <v>4456</v>
      </c>
    </row>
    <row r="1564" spans="7:8" x14ac:dyDescent="0.25">
      <c r="G1564" s="96" t="s">
        <v>2439</v>
      </c>
      <c r="H1564" s="96" t="s">
        <v>4457</v>
      </c>
    </row>
    <row r="1565" spans="7:8" x14ac:dyDescent="0.25">
      <c r="G1565" s="96" t="s">
        <v>2485</v>
      </c>
      <c r="H1565" s="96" t="s">
        <v>4458</v>
      </c>
    </row>
    <row r="1566" spans="7:8" x14ac:dyDescent="0.25">
      <c r="G1566" s="96" t="s">
        <v>2522</v>
      </c>
      <c r="H1566" s="96" t="s">
        <v>4459</v>
      </c>
    </row>
    <row r="1567" spans="7:8" x14ac:dyDescent="0.25">
      <c r="G1567" s="96" t="s">
        <v>2549</v>
      </c>
      <c r="H1567" s="96" t="s">
        <v>4460</v>
      </c>
    </row>
    <row r="1568" spans="7:8" x14ac:dyDescent="0.25">
      <c r="G1568" s="96" t="s">
        <v>1852</v>
      </c>
      <c r="H1568" s="96" t="s">
        <v>4461</v>
      </c>
    </row>
    <row r="1569" spans="7:8" x14ac:dyDescent="0.25">
      <c r="G1569" s="96" t="s">
        <v>1202</v>
      </c>
      <c r="H1569" s="96" t="s">
        <v>4462</v>
      </c>
    </row>
    <row r="1570" spans="7:8" x14ac:dyDescent="0.25">
      <c r="G1570" s="96" t="s">
        <v>1369</v>
      </c>
      <c r="H1570" s="96" t="s">
        <v>4463</v>
      </c>
    </row>
    <row r="1571" spans="7:8" x14ac:dyDescent="0.25">
      <c r="G1571" s="96" t="s">
        <v>1541</v>
      </c>
      <c r="H1571" s="96" t="s">
        <v>4464</v>
      </c>
    </row>
    <row r="1572" spans="7:8" x14ac:dyDescent="0.25">
      <c r="G1572" s="96" t="s">
        <v>1072</v>
      </c>
      <c r="H1572" s="96" t="s">
        <v>4465</v>
      </c>
    </row>
    <row r="1573" spans="7:8" x14ac:dyDescent="0.25">
      <c r="G1573" s="96" t="s">
        <v>1563</v>
      </c>
      <c r="H1573" s="96" t="s">
        <v>4466</v>
      </c>
    </row>
    <row r="1574" spans="7:8" x14ac:dyDescent="0.25">
      <c r="G1574" s="96" t="s">
        <v>1631</v>
      </c>
      <c r="H1574" s="96" t="s">
        <v>4467</v>
      </c>
    </row>
    <row r="1575" spans="7:8" x14ac:dyDescent="0.25">
      <c r="G1575" s="96" t="s">
        <v>2213</v>
      </c>
      <c r="H1575" s="96" t="s">
        <v>4468</v>
      </c>
    </row>
    <row r="1576" spans="7:8" x14ac:dyDescent="0.25">
      <c r="G1576" s="96" t="s">
        <v>2301</v>
      </c>
      <c r="H1576" s="96" t="s">
        <v>4469</v>
      </c>
    </row>
    <row r="1577" spans="7:8" x14ac:dyDescent="0.25">
      <c r="G1577" s="96" t="s">
        <v>2376</v>
      </c>
      <c r="H1577" s="96" t="s">
        <v>4470</v>
      </c>
    </row>
    <row r="1578" spans="7:8" x14ac:dyDescent="0.25">
      <c r="G1578" s="96" t="s">
        <v>2440</v>
      </c>
      <c r="H1578" s="96" t="s">
        <v>4471</v>
      </c>
    </row>
    <row r="1579" spans="7:8" x14ac:dyDescent="0.25">
      <c r="G1579" s="96" t="s">
        <v>1026</v>
      </c>
      <c r="H1579" s="96" t="s">
        <v>4472</v>
      </c>
    </row>
    <row r="1580" spans="7:8" x14ac:dyDescent="0.25">
      <c r="G1580" s="96" t="s">
        <v>1027</v>
      </c>
      <c r="H1580" s="96" t="s">
        <v>4473</v>
      </c>
    </row>
    <row r="1581" spans="7:8" x14ac:dyDescent="0.25">
      <c r="G1581" s="96" t="s">
        <v>1371</v>
      </c>
      <c r="H1581" s="96" t="s">
        <v>4474</v>
      </c>
    </row>
    <row r="1582" spans="7:8" x14ac:dyDescent="0.25">
      <c r="G1582" s="96" t="s">
        <v>1703</v>
      </c>
      <c r="H1582" s="96" t="s">
        <v>4475</v>
      </c>
    </row>
    <row r="1583" spans="7:8" x14ac:dyDescent="0.25">
      <c r="G1583" s="96" t="s">
        <v>1854</v>
      </c>
      <c r="H1583" s="96" t="s">
        <v>4476</v>
      </c>
    </row>
    <row r="1584" spans="7:8" x14ac:dyDescent="0.25">
      <c r="G1584" s="96" t="s">
        <v>1714</v>
      </c>
      <c r="H1584" s="96" t="s">
        <v>4477</v>
      </c>
    </row>
    <row r="1585" spans="7:8" x14ac:dyDescent="0.25">
      <c r="G1585" s="96" t="s">
        <v>823</v>
      </c>
      <c r="H1585" s="96" t="s">
        <v>4478</v>
      </c>
    </row>
    <row r="1586" spans="7:8" x14ac:dyDescent="0.25">
      <c r="G1586" s="96" t="s">
        <v>2215</v>
      </c>
      <c r="H1586" s="96" t="s">
        <v>4479</v>
      </c>
    </row>
    <row r="1587" spans="7:8" x14ac:dyDescent="0.25">
      <c r="G1587" s="96" t="s">
        <v>2303</v>
      </c>
      <c r="H1587" s="96" t="s">
        <v>4480</v>
      </c>
    </row>
    <row r="1588" spans="7:8" x14ac:dyDescent="0.25">
      <c r="G1588" s="96" t="s">
        <v>2378</v>
      </c>
      <c r="H1588" s="96" t="s">
        <v>4481</v>
      </c>
    </row>
    <row r="1589" spans="7:8" x14ac:dyDescent="0.25">
      <c r="G1589" s="96" t="s">
        <v>2441</v>
      </c>
      <c r="H1589" s="96" t="s">
        <v>4482</v>
      </c>
    </row>
    <row r="1590" spans="7:8" x14ac:dyDescent="0.25">
      <c r="G1590" s="96" t="s">
        <v>2294</v>
      </c>
      <c r="H1590" s="96" t="s">
        <v>4483</v>
      </c>
    </row>
    <row r="1591" spans="7:8" x14ac:dyDescent="0.25">
      <c r="G1591" s="96" t="s">
        <v>2309</v>
      </c>
      <c r="H1591" s="96" t="s">
        <v>4484</v>
      </c>
    </row>
    <row r="1592" spans="7:8" x14ac:dyDescent="0.25">
      <c r="G1592" s="96" t="s">
        <v>2551</v>
      </c>
      <c r="H1592" s="96" t="s">
        <v>4485</v>
      </c>
    </row>
    <row r="1593" spans="7:8" x14ac:dyDescent="0.25">
      <c r="G1593" s="96" t="s">
        <v>2575</v>
      </c>
      <c r="H1593" s="96" t="s">
        <v>4486</v>
      </c>
    </row>
    <row r="1594" spans="7:8" x14ac:dyDescent="0.25">
      <c r="G1594" s="96" t="s">
        <v>2239</v>
      </c>
      <c r="H1594" s="96" t="s">
        <v>4487</v>
      </c>
    </row>
    <row r="1595" spans="7:8" x14ac:dyDescent="0.25">
      <c r="G1595" s="96" t="s">
        <v>2609</v>
      </c>
      <c r="H1595" s="96" t="s">
        <v>4488</v>
      </c>
    </row>
    <row r="1596" spans="7:8" x14ac:dyDescent="0.25">
      <c r="G1596" s="96" t="s">
        <v>2621</v>
      </c>
      <c r="H1596" s="96" t="s">
        <v>4489</v>
      </c>
    </row>
    <row r="1597" spans="7:8" x14ac:dyDescent="0.25">
      <c r="G1597" s="96" t="s">
        <v>2634</v>
      </c>
      <c r="H1597" s="96" t="s">
        <v>4490</v>
      </c>
    </row>
    <row r="1598" spans="7:8" x14ac:dyDescent="0.25">
      <c r="G1598" s="96" t="s">
        <v>2645</v>
      </c>
      <c r="H1598" s="96" t="s">
        <v>4491</v>
      </c>
    </row>
    <row r="1599" spans="7:8" x14ac:dyDescent="0.25">
      <c r="G1599" s="96" t="s">
        <v>2654</v>
      </c>
      <c r="H1599" s="96" t="s">
        <v>4492</v>
      </c>
    </row>
    <row r="1600" spans="7:8" x14ac:dyDescent="0.25">
      <c r="G1600" s="96" t="s">
        <v>4493</v>
      </c>
      <c r="H1600" s="96" t="s">
        <v>4494</v>
      </c>
    </row>
    <row r="1601" spans="7:8" x14ac:dyDescent="0.25">
      <c r="G1601" s="96" t="s">
        <v>1184</v>
      </c>
      <c r="H1601" s="96" t="s">
        <v>4495</v>
      </c>
    </row>
    <row r="1602" spans="7:8" x14ac:dyDescent="0.25">
      <c r="G1602" s="96" t="s">
        <v>1519</v>
      </c>
      <c r="H1602" s="96" t="s">
        <v>4496</v>
      </c>
    </row>
    <row r="1603" spans="7:8" x14ac:dyDescent="0.25">
      <c r="G1603" s="96" t="s">
        <v>1681</v>
      </c>
      <c r="H1603" s="96" t="s">
        <v>4497</v>
      </c>
    </row>
    <row r="1604" spans="7:8" x14ac:dyDescent="0.25">
      <c r="G1604" s="96" t="s">
        <v>1833</v>
      </c>
      <c r="H1604" s="96" t="s">
        <v>4498</v>
      </c>
    </row>
    <row r="1605" spans="7:8" x14ac:dyDescent="0.25">
      <c r="G1605" s="96" t="s">
        <v>2097</v>
      </c>
      <c r="H1605" s="96" t="s">
        <v>4499</v>
      </c>
    </row>
    <row r="1606" spans="7:8" x14ac:dyDescent="0.25">
      <c r="G1606" s="96" t="s">
        <v>1188</v>
      </c>
      <c r="H1606" s="96" t="s">
        <v>4500</v>
      </c>
    </row>
    <row r="1607" spans="7:8" x14ac:dyDescent="0.25">
      <c r="G1607" s="96" t="s">
        <v>1354</v>
      </c>
      <c r="H1607" s="96" t="s">
        <v>4501</v>
      </c>
    </row>
    <row r="1608" spans="7:8" x14ac:dyDescent="0.25">
      <c r="G1608" s="96" t="s">
        <v>1523</v>
      </c>
      <c r="H1608" s="96" t="s">
        <v>4502</v>
      </c>
    </row>
    <row r="1609" spans="7:8" x14ac:dyDescent="0.25">
      <c r="G1609" s="96" t="s">
        <v>1685</v>
      </c>
      <c r="H1609" s="96" t="s">
        <v>4503</v>
      </c>
    </row>
    <row r="1610" spans="7:8" x14ac:dyDescent="0.25">
      <c r="G1610" s="96" t="s">
        <v>1837</v>
      </c>
      <c r="H1610" s="96" t="s">
        <v>4504</v>
      </c>
    </row>
    <row r="1611" spans="7:8" x14ac:dyDescent="0.25">
      <c r="G1611" s="96" t="s">
        <v>1976</v>
      </c>
      <c r="H1611" s="96" t="s">
        <v>4505</v>
      </c>
    </row>
    <row r="1612" spans="7:8" x14ac:dyDescent="0.25">
      <c r="G1612" s="96" t="s">
        <v>2201</v>
      </c>
      <c r="H1612" s="96" t="s">
        <v>4506</v>
      </c>
    </row>
    <row r="1613" spans="7:8" x14ac:dyDescent="0.25">
      <c r="G1613" s="96" t="s">
        <v>2293</v>
      </c>
      <c r="H1613" s="96" t="s">
        <v>4507</v>
      </c>
    </row>
    <row r="1614" spans="7:8" x14ac:dyDescent="0.25">
      <c r="G1614" s="96" t="s">
        <v>2369</v>
      </c>
      <c r="H1614" s="96" t="s">
        <v>4508</v>
      </c>
    </row>
    <row r="1615" spans="7:8" x14ac:dyDescent="0.25">
      <c r="G1615" s="96" t="s">
        <v>2434</v>
      </c>
      <c r="H1615" s="96" t="s">
        <v>4509</v>
      </c>
    </row>
    <row r="1616" spans="7:8" x14ac:dyDescent="0.25">
      <c r="G1616" s="96" t="s">
        <v>2483</v>
      </c>
      <c r="H1616" s="96" t="s">
        <v>4510</v>
      </c>
    </row>
    <row r="1617" spans="7:8" x14ac:dyDescent="0.25">
      <c r="G1617" s="96" t="s">
        <v>1382</v>
      </c>
      <c r="H1617" s="96" t="s">
        <v>4511</v>
      </c>
    </row>
    <row r="1618" spans="7:8" x14ac:dyDescent="0.25">
      <c r="G1618" s="96" t="s">
        <v>1213</v>
      </c>
      <c r="H1618" s="96" t="s">
        <v>4512</v>
      </c>
    </row>
    <row r="1619" spans="7:8" x14ac:dyDescent="0.25">
      <c r="G1619" s="96" t="s">
        <v>2020</v>
      </c>
      <c r="H1619" s="96" t="s">
        <v>4513</v>
      </c>
    </row>
    <row r="1620" spans="7:8" x14ac:dyDescent="0.25">
      <c r="G1620" s="96" t="s">
        <v>2137</v>
      </c>
      <c r="H1620" s="96" t="s">
        <v>4514</v>
      </c>
    </row>
    <row r="1621" spans="7:8" x14ac:dyDescent="0.25">
      <c r="G1621" s="96" t="s">
        <v>2322</v>
      </c>
      <c r="H1621" s="96" t="s">
        <v>4515</v>
      </c>
    </row>
    <row r="1622" spans="7:8" x14ac:dyDescent="0.25">
      <c r="G1622" s="96" t="s">
        <v>2325</v>
      </c>
      <c r="H1622" s="96" t="s">
        <v>4516</v>
      </c>
    </row>
    <row r="1623" spans="7:8" x14ac:dyDescent="0.25">
      <c r="G1623" s="96" t="s">
        <v>2398</v>
      </c>
      <c r="H1623" s="96" t="s">
        <v>4517</v>
      </c>
    </row>
    <row r="1624" spans="7:8" x14ac:dyDescent="0.25">
      <c r="G1624" s="96" t="s">
        <v>2251</v>
      </c>
      <c r="H1624" s="96" t="s">
        <v>4518</v>
      </c>
    </row>
    <row r="1625" spans="7:8" x14ac:dyDescent="0.25">
      <c r="G1625" s="96" t="s">
        <v>1270</v>
      </c>
      <c r="H1625" s="96" t="s">
        <v>4519</v>
      </c>
    </row>
    <row r="1626" spans="7:8" x14ac:dyDescent="0.25">
      <c r="G1626" s="96" t="s">
        <v>1432</v>
      </c>
      <c r="H1626" s="96" t="s">
        <v>4520</v>
      </c>
    </row>
    <row r="1627" spans="7:8" x14ac:dyDescent="0.25">
      <c r="G1627" s="96" t="s">
        <v>1604</v>
      </c>
      <c r="H1627" s="96" t="s">
        <v>4521</v>
      </c>
    </row>
    <row r="1628" spans="7:8" x14ac:dyDescent="0.25">
      <c r="G1628" s="96" t="s">
        <v>1757</v>
      </c>
      <c r="H1628" s="96" t="s">
        <v>4522</v>
      </c>
    </row>
    <row r="1629" spans="7:8" x14ac:dyDescent="0.25">
      <c r="G1629" s="96" t="s">
        <v>1907</v>
      </c>
      <c r="H1629" s="96" t="s">
        <v>4523</v>
      </c>
    </row>
    <row r="1630" spans="7:8" x14ac:dyDescent="0.25">
      <c r="G1630" s="96" t="s">
        <v>1393</v>
      </c>
      <c r="H1630" s="96" t="s">
        <v>4524</v>
      </c>
    </row>
    <row r="1631" spans="7:8" x14ac:dyDescent="0.25">
      <c r="G1631" s="96" t="s">
        <v>2153</v>
      </c>
      <c r="H1631" s="96" t="s">
        <v>4525</v>
      </c>
    </row>
    <row r="1632" spans="7:8" x14ac:dyDescent="0.25">
      <c r="G1632" s="96" t="s">
        <v>1165</v>
      </c>
      <c r="H1632" s="96" t="s">
        <v>4526</v>
      </c>
    </row>
    <row r="1633" spans="7:8" x14ac:dyDescent="0.25">
      <c r="G1633" s="96" t="s">
        <v>1279</v>
      </c>
      <c r="H1633" s="96" t="s">
        <v>4527</v>
      </c>
    </row>
    <row r="1634" spans="7:8" x14ac:dyDescent="0.25">
      <c r="G1634" s="96" t="s">
        <v>1440</v>
      </c>
      <c r="H1634" s="96" t="s">
        <v>4528</v>
      </c>
    </row>
    <row r="1635" spans="7:8" x14ac:dyDescent="0.25">
      <c r="G1635" s="96" t="s">
        <v>1610</v>
      </c>
      <c r="H1635" s="96" t="s">
        <v>4529</v>
      </c>
    </row>
    <row r="1636" spans="7:8" x14ac:dyDescent="0.25">
      <c r="G1636" s="96" t="s">
        <v>1713</v>
      </c>
      <c r="H1636" s="96" t="s">
        <v>4530</v>
      </c>
    </row>
    <row r="1637" spans="7:8" x14ac:dyDescent="0.25">
      <c r="G1637" s="96" t="s">
        <v>1913</v>
      </c>
      <c r="H1637" s="96" t="s">
        <v>4531</v>
      </c>
    </row>
    <row r="1638" spans="7:8" x14ac:dyDescent="0.25">
      <c r="G1638" s="96" t="s">
        <v>2042</v>
      </c>
      <c r="H1638" s="96" t="s">
        <v>4532</v>
      </c>
    </row>
    <row r="1639" spans="7:8" x14ac:dyDescent="0.25">
      <c r="G1639" s="96" t="s">
        <v>2254</v>
      </c>
      <c r="H1639" s="96" t="s">
        <v>4533</v>
      </c>
    </row>
    <row r="1640" spans="7:8" x14ac:dyDescent="0.25">
      <c r="G1640" s="96" t="s">
        <v>1981</v>
      </c>
      <c r="H1640" s="96" t="s">
        <v>4534</v>
      </c>
    </row>
    <row r="1641" spans="7:8" x14ac:dyDescent="0.25">
      <c r="G1641" s="96" t="s">
        <v>2411</v>
      </c>
      <c r="H1641" s="96" t="s">
        <v>4535</v>
      </c>
    </row>
    <row r="1642" spans="7:8" x14ac:dyDescent="0.25">
      <c r="G1642" s="96" t="s">
        <v>1308</v>
      </c>
      <c r="H1642" s="96" t="s">
        <v>4536</v>
      </c>
    </row>
    <row r="1643" spans="7:8" x14ac:dyDescent="0.25">
      <c r="G1643" s="96" t="s">
        <v>1051</v>
      </c>
      <c r="H1643" s="96" t="s">
        <v>4537</v>
      </c>
    </row>
    <row r="1644" spans="7:8" x14ac:dyDescent="0.25">
      <c r="G1644" s="96" t="s">
        <v>1616</v>
      </c>
      <c r="H1644" s="96" t="s">
        <v>4538</v>
      </c>
    </row>
    <row r="1645" spans="7:8" x14ac:dyDescent="0.25">
      <c r="G1645" s="96" t="s">
        <v>1770</v>
      </c>
      <c r="H1645" s="96" t="s">
        <v>4539</v>
      </c>
    </row>
    <row r="1646" spans="7:8" x14ac:dyDescent="0.25">
      <c r="G1646" s="96" t="s">
        <v>1917</v>
      </c>
      <c r="H1646" s="96" t="s">
        <v>4540</v>
      </c>
    </row>
    <row r="1647" spans="7:8" x14ac:dyDescent="0.25">
      <c r="G1647" s="96" t="s">
        <v>2046</v>
      </c>
      <c r="H1647" s="96" t="s">
        <v>4541</v>
      </c>
    </row>
    <row r="1648" spans="7:8" x14ac:dyDescent="0.25">
      <c r="G1648" s="96" t="s">
        <v>2160</v>
      </c>
      <c r="H1648" s="96" t="s">
        <v>4542</v>
      </c>
    </row>
    <row r="1649" spans="7:8" x14ac:dyDescent="0.25">
      <c r="G1649" s="96" t="s">
        <v>1166</v>
      </c>
      <c r="H1649" s="96" t="s">
        <v>4543</v>
      </c>
    </row>
    <row r="1650" spans="7:8" x14ac:dyDescent="0.25">
      <c r="G1650" s="96" t="s">
        <v>2321</v>
      </c>
      <c r="H1650" s="96" t="s">
        <v>4544</v>
      </c>
    </row>
    <row r="1651" spans="7:8" x14ac:dyDescent="0.25">
      <c r="G1651" s="96" t="s">
        <v>1724</v>
      </c>
      <c r="H1651" s="96" t="s">
        <v>4545</v>
      </c>
    </row>
    <row r="1652" spans="7:8" x14ac:dyDescent="0.25">
      <c r="G1652" s="96" t="s">
        <v>2464</v>
      </c>
      <c r="H1652" s="96" t="s">
        <v>4546</v>
      </c>
    </row>
    <row r="1653" spans="7:8" x14ac:dyDescent="0.25">
      <c r="G1653" s="96" t="s">
        <v>1167</v>
      </c>
      <c r="H1653" s="96" t="s">
        <v>4547</v>
      </c>
    </row>
    <row r="1654" spans="7:8" x14ac:dyDescent="0.25">
      <c r="G1654" s="96" t="s">
        <v>1294</v>
      </c>
      <c r="H1654" s="96" t="s">
        <v>4548</v>
      </c>
    </row>
    <row r="1655" spans="7:8" x14ac:dyDescent="0.25">
      <c r="G1655" s="96" t="s">
        <v>1457</v>
      </c>
      <c r="H1655" s="96" t="s">
        <v>4549</v>
      </c>
    </row>
    <row r="1656" spans="7:8" x14ac:dyDescent="0.25">
      <c r="G1656" s="96" t="s">
        <v>1780</v>
      </c>
      <c r="H1656" s="96" t="s">
        <v>4550</v>
      </c>
    </row>
    <row r="1657" spans="7:8" x14ac:dyDescent="0.25">
      <c r="G1657" s="96" t="s">
        <v>1168</v>
      </c>
      <c r="H1657" s="96" t="s">
        <v>4551</v>
      </c>
    </row>
    <row r="1658" spans="7:8" x14ac:dyDescent="0.25">
      <c r="G1658" s="96" t="s">
        <v>1299</v>
      </c>
      <c r="H1658" s="96" t="s">
        <v>4552</v>
      </c>
    </row>
    <row r="1659" spans="7:8" x14ac:dyDescent="0.25">
      <c r="G1659" s="96" t="s">
        <v>1462</v>
      </c>
      <c r="H1659" s="96" t="s">
        <v>4553</v>
      </c>
    </row>
    <row r="1660" spans="7:8" x14ac:dyDescent="0.25">
      <c r="G1660" s="96" t="s">
        <v>1628</v>
      </c>
      <c r="H1660" s="96" t="s">
        <v>4554</v>
      </c>
    </row>
    <row r="1661" spans="7:8" x14ac:dyDescent="0.25">
      <c r="G1661" s="96" t="s">
        <v>1785</v>
      </c>
      <c r="H1661" s="96" t="s">
        <v>4555</v>
      </c>
    </row>
    <row r="1662" spans="7:8" x14ac:dyDescent="0.25">
      <c r="G1662" s="96" t="s">
        <v>1929</v>
      </c>
      <c r="H1662" s="96" t="s">
        <v>4556</v>
      </c>
    </row>
    <row r="1663" spans="7:8" x14ac:dyDescent="0.25">
      <c r="G1663" s="96" t="s">
        <v>2055</v>
      </c>
      <c r="H1663" s="96" t="s">
        <v>4557</v>
      </c>
    </row>
    <row r="1664" spans="7:8" x14ac:dyDescent="0.25">
      <c r="G1664" s="96" t="s">
        <v>2168</v>
      </c>
      <c r="H1664" s="96" t="s">
        <v>4558</v>
      </c>
    </row>
    <row r="1665" spans="7:8" x14ac:dyDescent="0.25">
      <c r="G1665" s="96" t="s">
        <v>2348</v>
      </c>
      <c r="H1665" s="96" t="s">
        <v>4559</v>
      </c>
    </row>
    <row r="1666" spans="7:8" x14ac:dyDescent="0.25">
      <c r="G1666" s="96" t="s">
        <v>2419</v>
      </c>
      <c r="H1666" s="96" t="s">
        <v>4560</v>
      </c>
    </row>
    <row r="1667" spans="7:8" x14ac:dyDescent="0.25">
      <c r="G1667" s="96" t="s">
        <v>1474</v>
      </c>
      <c r="H1667" s="96" t="s">
        <v>4561</v>
      </c>
    </row>
    <row r="1668" spans="7:8" x14ac:dyDescent="0.25">
      <c r="G1668" s="96" t="s">
        <v>1311</v>
      </c>
      <c r="H1668" s="96" t="s">
        <v>4562</v>
      </c>
    </row>
    <row r="1669" spans="7:8" x14ac:dyDescent="0.25">
      <c r="G1669" s="96" t="s">
        <v>1640</v>
      </c>
      <c r="H1669" s="96" t="s">
        <v>4563</v>
      </c>
    </row>
    <row r="1670" spans="7:8" x14ac:dyDescent="0.25">
      <c r="G1670" s="96" t="s">
        <v>1798</v>
      </c>
      <c r="H1670" s="96" t="s">
        <v>4564</v>
      </c>
    </row>
    <row r="1671" spans="7:8" x14ac:dyDescent="0.25">
      <c r="G1671" s="96" t="s">
        <v>1938</v>
      </c>
      <c r="H1671" s="96" t="s">
        <v>4565</v>
      </c>
    </row>
    <row r="1672" spans="7:8" x14ac:dyDescent="0.25">
      <c r="G1672" s="96" t="s">
        <v>2064</v>
      </c>
      <c r="H1672" s="96" t="s">
        <v>4566</v>
      </c>
    </row>
    <row r="1673" spans="7:8" x14ac:dyDescent="0.25">
      <c r="G1673" s="96" t="s">
        <v>2272</v>
      </c>
      <c r="H1673" s="96" t="s">
        <v>4567</v>
      </c>
    </row>
    <row r="1674" spans="7:8" x14ac:dyDescent="0.25">
      <c r="G1674" s="96" t="s">
        <v>1169</v>
      </c>
      <c r="H1674" s="96" t="s">
        <v>4568</v>
      </c>
    </row>
    <row r="1675" spans="7:8" x14ac:dyDescent="0.25">
      <c r="G1675" s="96" t="s">
        <v>2177</v>
      </c>
      <c r="H1675" s="96" t="s">
        <v>4569</v>
      </c>
    </row>
    <row r="1676" spans="7:8" x14ac:dyDescent="0.25">
      <c r="G1676" s="96" t="s">
        <v>1170</v>
      </c>
      <c r="H1676" s="96" t="s">
        <v>4570</v>
      </c>
    </row>
    <row r="1677" spans="7:8" x14ac:dyDescent="0.25">
      <c r="G1677" s="96" t="s">
        <v>985</v>
      </c>
      <c r="H1677" s="96" t="s">
        <v>4571</v>
      </c>
    </row>
    <row r="1678" spans="7:8" x14ac:dyDescent="0.25">
      <c r="G1678" s="96" t="s">
        <v>1479</v>
      </c>
      <c r="H1678" s="96" t="s">
        <v>4572</v>
      </c>
    </row>
    <row r="1679" spans="7:8" x14ac:dyDescent="0.25">
      <c r="G1679" s="96" t="s">
        <v>1645</v>
      </c>
      <c r="H1679" s="96" t="s">
        <v>4573</v>
      </c>
    </row>
    <row r="1680" spans="7:8" x14ac:dyDescent="0.25">
      <c r="G1680" s="96" t="s">
        <v>1803</v>
      </c>
      <c r="H1680" s="96" t="s">
        <v>4574</v>
      </c>
    </row>
    <row r="1681" spans="7:8" x14ac:dyDescent="0.25">
      <c r="G1681" s="96" t="s">
        <v>1493</v>
      </c>
      <c r="H1681" s="96" t="s">
        <v>4575</v>
      </c>
    </row>
    <row r="1682" spans="7:8" x14ac:dyDescent="0.25">
      <c r="G1682" s="96" t="s">
        <v>2069</v>
      </c>
      <c r="H1682" s="96" t="s">
        <v>4576</v>
      </c>
    </row>
    <row r="1683" spans="7:8" x14ac:dyDescent="0.25">
      <c r="G1683" s="96" t="s">
        <v>2179</v>
      </c>
      <c r="H1683" s="96" t="s">
        <v>4577</v>
      </c>
    </row>
    <row r="1684" spans="7:8" x14ac:dyDescent="0.25">
      <c r="G1684" s="96" t="s">
        <v>2276</v>
      </c>
      <c r="H1684" s="96" t="s">
        <v>4578</v>
      </c>
    </row>
    <row r="1685" spans="7:8" x14ac:dyDescent="0.25">
      <c r="G1685" s="96" t="s">
        <v>2354</v>
      </c>
      <c r="H1685" s="96" t="s">
        <v>4579</v>
      </c>
    </row>
    <row r="1686" spans="7:8" x14ac:dyDescent="0.25">
      <c r="G1686" s="96" t="s">
        <v>1171</v>
      </c>
      <c r="H1686" s="96" t="s">
        <v>4580</v>
      </c>
    </row>
    <row r="1687" spans="7:8" x14ac:dyDescent="0.25">
      <c r="G1687" s="96" t="s">
        <v>1335</v>
      </c>
      <c r="H1687" s="96" t="s">
        <v>4581</v>
      </c>
    </row>
    <row r="1688" spans="7:8" x14ac:dyDescent="0.25">
      <c r="G1688" s="96" t="s">
        <v>1501</v>
      </c>
      <c r="H1688" s="96" t="s">
        <v>4582</v>
      </c>
    </row>
    <row r="1689" spans="7:8" x14ac:dyDescent="0.25">
      <c r="G1689" s="96" t="s">
        <v>1663</v>
      </c>
      <c r="H1689" s="96" t="s">
        <v>4583</v>
      </c>
    </row>
    <row r="1690" spans="7:8" x14ac:dyDescent="0.25">
      <c r="G1690" s="96" t="s">
        <v>1818</v>
      </c>
      <c r="H1690" s="96" t="s">
        <v>4584</v>
      </c>
    </row>
    <row r="1691" spans="7:8" x14ac:dyDescent="0.25">
      <c r="G1691" s="96" t="s">
        <v>1957</v>
      </c>
      <c r="H1691" s="96" t="s">
        <v>4585</v>
      </c>
    </row>
    <row r="1692" spans="7:8" x14ac:dyDescent="0.25">
      <c r="G1692" s="96" t="s">
        <v>2084</v>
      </c>
      <c r="H1692" s="96" t="s">
        <v>4586</v>
      </c>
    </row>
    <row r="1693" spans="7:8" x14ac:dyDescent="0.25">
      <c r="G1693" s="96" t="s">
        <v>2190</v>
      </c>
      <c r="H1693" s="96" t="s">
        <v>4587</v>
      </c>
    </row>
    <row r="1694" spans="7:8" x14ac:dyDescent="0.25">
      <c r="G1694" s="96" t="s">
        <v>979</v>
      </c>
      <c r="H1694" s="96" t="s">
        <v>4588</v>
      </c>
    </row>
    <row r="1695" spans="7:8" x14ac:dyDescent="0.25">
      <c r="G1695" s="96" t="s">
        <v>1338</v>
      </c>
      <c r="H1695" s="96" t="s">
        <v>4589</v>
      </c>
    </row>
    <row r="1696" spans="7:8" x14ac:dyDescent="0.25">
      <c r="G1696" s="96" t="s">
        <v>1504</v>
      </c>
      <c r="H1696" s="96" t="s">
        <v>4590</v>
      </c>
    </row>
    <row r="1697" spans="7:8" x14ac:dyDescent="0.25">
      <c r="G1697" s="96" t="s">
        <v>1666</v>
      </c>
      <c r="H1697" s="96" t="s">
        <v>4591</v>
      </c>
    </row>
    <row r="1698" spans="7:8" x14ac:dyDescent="0.25">
      <c r="G1698" s="96" t="s">
        <v>1820</v>
      </c>
      <c r="H1698" s="96" t="s">
        <v>4592</v>
      </c>
    </row>
    <row r="1699" spans="7:8" x14ac:dyDescent="0.25">
      <c r="G1699" s="96" t="s">
        <v>1959</v>
      </c>
      <c r="H1699" s="96" t="s">
        <v>4593</v>
      </c>
    </row>
    <row r="1700" spans="7:8" x14ac:dyDescent="0.25">
      <c r="G1700" s="96" t="s">
        <v>2086</v>
      </c>
      <c r="H1700" s="96" t="s">
        <v>4594</v>
      </c>
    </row>
    <row r="1701" spans="7:8" x14ac:dyDescent="0.25">
      <c r="G1701" s="96" t="s">
        <v>2191</v>
      </c>
      <c r="H1701" s="96" t="s">
        <v>4595</v>
      </c>
    </row>
    <row r="1702" spans="7:8" x14ac:dyDescent="0.25">
      <c r="G1702" s="96" t="s">
        <v>2287</v>
      </c>
      <c r="H1702" s="96" t="s">
        <v>4596</v>
      </c>
    </row>
    <row r="1703" spans="7:8" x14ac:dyDescent="0.25">
      <c r="G1703" s="96" t="s">
        <v>1004</v>
      </c>
      <c r="H1703" s="96" t="s">
        <v>4597</v>
      </c>
    </row>
    <row r="1704" spans="7:8" x14ac:dyDescent="0.25">
      <c r="G1704" s="96" t="s">
        <v>1342</v>
      </c>
      <c r="H1704" s="96" t="s">
        <v>4598</v>
      </c>
    </row>
    <row r="1705" spans="7:8" x14ac:dyDescent="0.25">
      <c r="G1705" s="96" t="s">
        <v>1509</v>
      </c>
      <c r="H1705" s="96" t="s">
        <v>4599</v>
      </c>
    </row>
    <row r="1706" spans="7:8" x14ac:dyDescent="0.25">
      <c r="G1706" s="96" t="s">
        <v>1672</v>
      </c>
      <c r="H1706" s="96" t="s">
        <v>4600</v>
      </c>
    </row>
    <row r="1707" spans="7:8" x14ac:dyDescent="0.25">
      <c r="G1707" s="96" t="s">
        <v>1825</v>
      </c>
      <c r="H1707" s="96" t="s">
        <v>4601</v>
      </c>
    </row>
    <row r="1708" spans="7:8" x14ac:dyDescent="0.25">
      <c r="G1708" s="96" t="s">
        <v>1963</v>
      </c>
      <c r="H1708" s="96" t="s">
        <v>4602</v>
      </c>
    </row>
    <row r="1709" spans="7:8" x14ac:dyDescent="0.25">
      <c r="G1709" s="96" t="s">
        <v>2288</v>
      </c>
      <c r="H1709" s="96" t="s">
        <v>4603</v>
      </c>
    </row>
    <row r="1710" spans="7:8" x14ac:dyDescent="0.25">
      <c r="G1710" s="96" t="s">
        <v>2362</v>
      </c>
      <c r="H1710" s="96" t="s">
        <v>4604</v>
      </c>
    </row>
    <row r="1711" spans="7:8" x14ac:dyDescent="0.25">
      <c r="G1711" s="96" t="s">
        <v>2429</v>
      </c>
      <c r="H1711" s="96" t="s">
        <v>4605</v>
      </c>
    </row>
    <row r="1712" spans="7:8" x14ac:dyDescent="0.25">
      <c r="G1712" s="96" t="s">
        <v>2478</v>
      </c>
      <c r="H1712" s="96" t="s">
        <v>4606</v>
      </c>
    </row>
    <row r="1713" spans="7:8" x14ac:dyDescent="0.25">
      <c r="G1713" s="96" t="s">
        <v>2087</v>
      </c>
      <c r="H1713" s="96" t="s">
        <v>4607</v>
      </c>
    </row>
    <row r="1714" spans="7:8" x14ac:dyDescent="0.25">
      <c r="G1714" s="96" t="s">
        <v>1324</v>
      </c>
      <c r="H1714" s="96" t="s">
        <v>4608</v>
      </c>
    </row>
    <row r="1715" spans="7:8" x14ac:dyDescent="0.25">
      <c r="G1715" s="96" t="s">
        <v>2060</v>
      </c>
      <c r="H1715" s="96" t="s">
        <v>4609</v>
      </c>
    </row>
    <row r="1716" spans="7:8" x14ac:dyDescent="0.25">
      <c r="G1716" s="96" t="s">
        <v>2173</v>
      </c>
      <c r="H1716" s="96" t="s">
        <v>4610</v>
      </c>
    </row>
    <row r="1717" spans="7:8" x14ac:dyDescent="0.25">
      <c r="G1717" s="96" t="s">
        <v>1806</v>
      </c>
      <c r="H1717" s="96" t="s">
        <v>4611</v>
      </c>
    </row>
    <row r="1718" spans="7:8" x14ac:dyDescent="0.25">
      <c r="G1718" s="96" t="s">
        <v>999</v>
      </c>
      <c r="H1718" s="96" t="s">
        <v>4612</v>
      </c>
    </row>
    <row r="1719" spans="7:8" x14ac:dyDescent="0.25">
      <c r="G1719" s="96" t="s">
        <v>1192</v>
      </c>
      <c r="H1719" s="96" t="s">
        <v>4613</v>
      </c>
    </row>
    <row r="1720" spans="7:8" x14ac:dyDescent="0.25">
      <c r="G1720" s="96" t="s">
        <v>1360</v>
      </c>
      <c r="H1720" s="96" t="s">
        <v>4614</v>
      </c>
    </row>
    <row r="1721" spans="7:8" x14ac:dyDescent="0.25">
      <c r="G1721" s="96" t="s">
        <v>1693</v>
      </c>
      <c r="H1721" s="96" t="s">
        <v>4615</v>
      </c>
    </row>
    <row r="1722" spans="7:8" x14ac:dyDescent="0.25">
      <c r="G1722" s="96" t="s">
        <v>1844</v>
      </c>
      <c r="H1722" s="96" t="s">
        <v>4616</v>
      </c>
    </row>
    <row r="1723" spans="7:8" x14ac:dyDescent="0.25">
      <c r="G1723" s="96" t="s">
        <v>1982</v>
      </c>
      <c r="H1723" s="96" t="s">
        <v>4617</v>
      </c>
    </row>
    <row r="1724" spans="7:8" x14ac:dyDescent="0.25">
      <c r="G1724" s="96" t="s">
        <v>1588</v>
      </c>
      <c r="H1724" s="96" t="s">
        <v>4618</v>
      </c>
    </row>
    <row r="1725" spans="7:8" x14ac:dyDescent="0.25">
      <c r="G1725" s="96" t="s">
        <v>1252</v>
      </c>
      <c r="H1725" s="96" t="s">
        <v>4619</v>
      </c>
    </row>
    <row r="1726" spans="7:8" x14ac:dyDescent="0.25">
      <c r="G1726" s="96" t="s">
        <v>1417</v>
      </c>
      <c r="H1726" s="96" t="s">
        <v>4620</v>
      </c>
    </row>
    <row r="1727" spans="7:8" x14ac:dyDescent="0.25">
      <c r="G1727" s="96" t="s">
        <v>1067</v>
      </c>
      <c r="H1727" s="96" t="s">
        <v>4621</v>
      </c>
    </row>
    <row r="1728" spans="7:8" x14ac:dyDescent="0.25">
      <c r="G1728" s="96" t="s">
        <v>1321</v>
      </c>
      <c r="H1728" s="96" t="s">
        <v>4622</v>
      </c>
    </row>
    <row r="1729" spans="7:8" x14ac:dyDescent="0.25">
      <c r="G1729" s="96" t="s">
        <v>1486</v>
      </c>
      <c r="H1729" s="96" t="s">
        <v>4623</v>
      </c>
    </row>
    <row r="1730" spans="7:8" x14ac:dyDescent="0.25">
      <c r="G1730" s="96" t="s">
        <v>1651</v>
      </c>
      <c r="H1730" s="96" t="s">
        <v>4624</v>
      </c>
    </row>
    <row r="1731" spans="7:8" x14ac:dyDescent="0.25">
      <c r="G1731" s="96" t="s">
        <v>1808</v>
      </c>
      <c r="H1731" s="96" t="s">
        <v>4625</v>
      </c>
    </row>
    <row r="1732" spans="7:8" x14ac:dyDescent="0.25">
      <c r="G1732" s="96" t="s">
        <v>1945</v>
      </c>
      <c r="H1732" s="96" t="s">
        <v>4626</v>
      </c>
    </row>
    <row r="1733" spans="7:8" x14ac:dyDescent="0.25">
      <c r="G1733" s="96" t="s">
        <v>2181</v>
      </c>
      <c r="H1733" s="96" t="s">
        <v>4627</v>
      </c>
    </row>
    <row r="1734" spans="7:8" x14ac:dyDescent="0.25">
      <c r="G1734" s="96" t="s">
        <v>2279</v>
      </c>
      <c r="H1734" s="96" t="s">
        <v>4628</v>
      </c>
    </row>
    <row r="1735" spans="7:8" x14ac:dyDescent="0.25">
      <c r="G1735" s="96" t="s">
        <v>975</v>
      </c>
      <c r="H1735" s="96" t="s">
        <v>4629</v>
      </c>
    </row>
    <row r="1736" spans="7:8" x14ac:dyDescent="0.25">
      <c r="G1736" s="96" t="s">
        <v>1325</v>
      </c>
      <c r="H1736" s="96" t="s">
        <v>4630</v>
      </c>
    </row>
    <row r="1737" spans="7:8" x14ac:dyDescent="0.25">
      <c r="G1737" s="96" t="s">
        <v>1491</v>
      </c>
      <c r="H1737" s="96" t="s">
        <v>4631</v>
      </c>
    </row>
    <row r="1738" spans="7:8" x14ac:dyDescent="0.25">
      <c r="G1738" s="96" t="s">
        <v>1656</v>
      </c>
      <c r="H1738" s="96" t="s">
        <v>4632</v>
      </c>
    </row>
    <row r="1739" spans="7:8" x14ac:dyDescent="0.25">
      <c r="G1739" s="96" t="s">
        <v>1810</v>
      </c>
      <c r="H1739" s="96" t="s">
        <v>4633</v>
      </c>
    </row>
    <row r="1740" spans="7:8" x14ac:dyDescent="0.25">
      <c r="G1740" s="96" t="s">
        <v>1949</v>
      </c>
      <c r="H1740" s="96" t="s">
        <v>4634</v>
      </c>
    </row>
    <row r="1741" spans="7:8" x14ac:dyDescent="0.25">
      <c r="G1741" s="96" t="s">
        <v>1554</v>
      </c>
      <c r="H1741" s="96" t="s">
        <v>4635</v>
      </c>
    </row>
    <row r="1742" spans="7:8" x14ac:dyDescent="0.25">
      <c r="G1742" s="96" t="s">
        <v>1383</v>
      </c>
      <c r="H1742" s="96" t="s">
        <v>4636</v>
      </c>
    </row>
    <row r="1743" spans="7:8" x14ac:dyDescent="0.25">
      <c r="G1743" s="96" t="s">
        <v>1048</v>
      </c>
      <c r="H1743" s="96" t="s">
        <v>4637</v>
      </c>
    </row>
    <row r="1744" spans="7:8" x14ac:dyDescent="0.25">
      <c r="G1744" s="96" t="s">
        <v>1337</v>
      </c>
      <c r="H1744" s="96" t="s">
        <v>4638</v>
      </c>
    </row>
    <row r="1745" spans="7:8" x14ac:dyDescent="0.25">
      <c r="G1745" s="96" t="s">
        <v>1503</v>
      </c>
      <c r="H1745" s="96" t="s">
        <v>4639</v>
      </c>
    </row>
    <row r="1746" spans="7:8" x14ac:dyDescent="0.25">
      <c r="G1746" s="96" t="s">
        <v>1665</v>
      </c>
      <c r="H1746" s="96" t="s">
        <v>4640</v>
      </c>
    </row>
    <row r="1747" spans="7:8" x14ac:dyDescent="0.25">
      <c r="G1747" s="96" t="s">
        <v>1216</v>
      </c>
      <c r="H1747" s="96" t="s">
        <v>4641</v>
      </c>
    </row>
    <row r="1748" spans="7:8" x14ac:dyDescent="0.25">
      <c r="G1748" s="96" t="s">
        <v>1384</v>
      </c>
      <c r="H1748" s="96" t="s">
        <v>4642</v>
      </c>
    </row>
    <row r="1749" spans="7:8" x14ac:dyDescent="0.25">
      <c r="G1749" s="96" t="s">
        <v>1556</v>
      </c>
      <c r="H1749" s="96" t="s">
        <v>4643</v>
      </c>
    </row>
    <row r="1750" spans="7:8" x14ac:dyDescent="0.25">
      <c r="G1750" s="96" t="s">
        <v>1866</v>
      </c>
      <c r="H1750" s="96" t="s">
        <v>4644</v>
      </c>
    </row>
    <row r="1751" spans="7:8" x14ac:dyDescent="0.25">
      <c r="G1751" s="96" t="s">
        <v>2121</v>
      </c>
      <c r="H1751" s="96" t="s">
        <v>4645</v>
      </c>
    </row>
    <row r="1752" spans="7:8" x14ac:dyDescent="0.25">
      <c r="G1752" s="96" t="s">
        <v>1999</v>
      </c>
      <c r="H1752" s="96" t="s">
        <v>4646</v>
      </c>
    </row>
    <row r="1753" spans="7:8" x14ac:dyDescent="0.25">
      <c r="G1753" s="96" t="s">
        <v>1181</v>
      </c>
      <c r="H1753" s="96" t="s">
        <v>4647</v>
      </c>
    </row>
    <row r="1754" spans="7:8" x14ac:dyDescent="0.25">
      <c r="G1754" s="96" t="s">
        <v>1348</v>
      </c>
      <c r="H1754" s="96" t="s">
        <v>4648</v>
      </c>
    </row>
    <row r="1755" spans="7:8" x14ac:dyDescent="0.25">
      <c r="G1755" s="96" t="s">
        <v>1515</v>
      </c>
      <c r="H1755" s="96" t="s">
        <v>4649</v>
      </c>
    </row>
    <row r="1756" spans="7:8" x14ac:dyDescent="0.25">
      <c r="G1756" s="96" t="s">
        <v>1678</v>
      </c>
      <c r="H1756" s="96" t="s">
        <v>4650</v>
      </c>
    </row>
    <row r="1757" spans="7:8" x14ac:dyDescent="0.25">
      <c r="G1757" s="96" t="s">
        <v>1049</v>
      </c>
      <c r="H1757" s="96" t="s">
        <v>4651</v>
      </c>
    </row>
    <row r="1758" spans="7:8" x14ac:dyDescent="0.25">
      <c r="G1758" s="96" t="s">
        <v>1614</v>
      </c>
      <c r="H1758" s="96" t="s">
        <v>4652</v>
      </c>
    </row>
    <row r="1759" spans="7:8" x14ac:dyDescent="0.25">
      <c r="G1759" s="96" t="s">
        <v>1446</v>
      </c>
      <c r="H1759" s="96" t="s">
        <v>4653</v>
      </c>
    </row>
    <row r="1760" spans="7:8" x14ac:dyDescent="0.25">
      <c r="G1760" s="96" t="s">
        <v>1068</v>
      </c>
      <c r="H1760" s="96" t="s">
        <v>4654</v>
      </c>
    </row>
    <row r="1761" spans="7:8" x14ac:dyDescent="0.25">
      <c r="G1761" s="96" t="s">
        <v>2395</v>
      </c>
      <c r="H1761" s="96" t="s">
        <v>4655</v>
      </c>
    </row>
    <row r="1762" spans="7:8" x14ac:dyDescent="0.25">
      <c r="G1762" s="96" t="s">
        <v>2456</v>
      </c>
      <c r="H1762" s="96" t="s">
        <v>4656</v>
      </c>
    </row>
    <row r="1763" spans="7:8" x14ac:dyDescent="0.25">
      <c r="G1763" s="96" t="s">
        <v>2498</v>
      </c>
      <c r="H1763" s="96" t="s">
        <v>4657</v>
      </c>
    </row>
    <row r="1764" spans="7:8" x14ac:dyDescent="0.25">
      <c r="G1764" s="96" t="s">
        <v>2529</v>
      </c>
      <c r="H1764" s="96" t="s">
        <v>4658</v>
      </c>
    </row>
    <row r="1765" spans="7:8" x14ac:dyDescent="0.25">
      <c r="G1765" s="96" t="s">
        <v>1142</v>
      </c>
      <c r="H1765" s="96" t="s">
        <v>4659</v>
      </c>
    </row>
    <row r="1766" spans="7:8" x14ac:dyDescent="0.25">
      <c r="G1766" s="96" t="s">
        <v>2583</v>
      </c>
      <c r="H1766" s="96" t="s">
        <v>4660</v>
      </c>
    </row>
    <row r="1767" spans="7:8" x14ac:dyDescent="0.25">
      <c r="G1767" s="96" t="s">
        <v>2600</v>
      </c>
      <c r="H1767" s="96" t="s">
        <v>4661</v>
      </c>
    </row>
    <row r="1768" spans="7:8" x14ac:dyDescent="0.25">
      <c r="G1768" s="96" t="s">
        <v>1149</v>
      </c>
      <c r="H1768" s="96" t="s">
        <v>4662</v>
      </c>
    </row>
    <row r="1769" spans="7:8" x14ac:dyDescent="0.25">
      <c r="G1769" s="96" t="s">
        <v>1244</v>
      </c>
      <c r="H1769" s="96" t="s">
        <v>4663</v>
      </c>
    </row>
    <row r="1770" spans="7:8" x14ac:dyDescent="0.25">
      <c r="G1770" s="96" t="s">
        <v>1408</v>
      </c>
      <c r="H1770" s="96" t="s">
        <v>4664</v>
      </c>
    </row>
    <row r="1771" spans="7:8" x14ac:dyDescent="0.25">
      <c r="G1771" s="96" t="s">
        <v>1737</v>
      </c>
      <c r="H1771" s="96" t="s">
        <v>4665</v>
      </c>
    </row>
    <row r="1772" spans="7:8" x14ac:dyDescent="0.25">
      <c r="G1772" s="96" t="s">
        <v>1889</v>
      </c>
      <c r="H1772" s="96" t="s">
        <v>4666</v>
      </c>
    </row>
    <row r="1773" spans="7:8" x14ac:dyDescent="0.25">
      <c r="G1773" s="96" t="s">
        <v>1247</v>
      </c>
      <c r="H1773" s="96" t="s">
        <v>4667</v>
      </c>
    </row>
    <row r="1774" spans="7:8" x14ac:dyDescent="0.25">
      <c r="G1774" s="96" t="s">
        <v>1411</v>
      </c>
      <c r="H1774" s="96" t="s">
        <v>4668</v>
      </c>
    </row>
    <row r="1775" spans="7:8" x14ac:dyDescent="0.25">
      <c r="G1775" s="96" t="s">
        <v>1582</v>
      </c>
      <c r="H1775" s="96" t="s">
        <v>4669</v>
      </c>
    </row>
    <row r="1776" spans="7:8" x14ac:dyDescent="0.25">
      <c r="G1776" s="96" t="s">
        <v>1156</v>
      </c>
      <c r="H1776" s="96" t="s">
        <v>4670</v>
      </c>
    </row>
    <row r="1777" spans="7:8" x14ac:dyDescent="0.25">
      <c r="G1777" s="96" t="s">
        <v>1891</v>
      </c>
      <c r="H1777" s="96" t="s">
        <v>4671</v>
      </c>
    </row>
    <row r="1778" spans="7:8" x14ac:dyDescent="0.25">
      <c r="G1778" s="96" t="s">
        <v>2022</v>
      </c>
      <c r="H1778" s="96" t="s">
        <v>4672</v>
      </c>
    </row>
    <row r="1779" spans="7:8" x14ac:dyDescent="0.25">
      <c r="G1779" s="96" t="s">
        <v>2139</v>
      </c>
      <c r="H1779" s="96" t="s">
        <v>4673</v>
      </c>
    </row>
    <row r="1780" spans="7:8" x14ac:dyDescent="0.25">
      <c r="G1780" s="96" t="s">
        <v>1162</v>
      </c>
      <c r="H1780" s="96" t="s">
        <v>4674</v>
      </c>
    </row>
    <row r="1781" spans="7:8" x14ac:dyDescent="0.25">
      <c r="G1781" s="96" t="s">
        <v>2268</v>
      </c>
      <c r="H1781" s="96" t="s">
        <v>4675</v>
      </c>
    </row>
    <row r="1782" spans="7:8" x14ac:dyDescent="0.25">
      <c r="G1782" s="96" t="s">
        <v>2351</v>
      </c>
      <c r="H1782" s="96" t="s">
        <v>4676</v>
      </c>
    </row>
    <row r="1783" spans="7:8" x14ac:dyDescent="0.25">
      <c r="G1783" s="96" t="s">
        <v>2421</v>
      </c>
      <c r="H1783" s="96" t="s">
        <v>4677</v>
      </c>
    </row>
    <row r="1784" spans="7:8" x14ac:dyDescent="0.25">
      <c r="G1784" s="96" t="s">
        <v>2386</v>
      </c>
      <c r="H1784" s="96" t="s">
        <v>4678</v>
      </c>
    </row>
    <row r="1785" spans="7:8" x14ac:dyDescent="0.25">
      <c r="G1785" s="96" t="s">
        <v>2512</v>
      </c>
      <c r="H1785" s="96" t="s">
        <v>4679</v>
      </c>
    </row>
    <row r="1786" spans="7:8" x14ac:dyDescent="0.25">
      <c r="G1786" s="96" t="s">
        <v>2539</v>
      </c>
      <c r="H1786" s="96" t="s">
        <v>4680</v>
      </c>
    </row>
    <row r="1787" spans="7:8" x14ac:dyDescent="0.25">
      <c r="G1787" s="96" t="s">
        <v>1148</v>
      </c>
      <c r="H1787" s="96" t="s">
        <v>4681</v>
      </c>
    </row>
    <row r="1788" spans="7:8" x14ac:dyDescent="0.25">
      <c r="G1788" s="96" t="s">
        <v>1323</v>
      </c>
      <c r="H1788" s="96" t="s">
        <v>4682</v>
      </c>
    </row>
    <row r="1789" spans="7:8" x14ac:dyDescent="0.25">
      <c r="G1789" s="96" t="s">
        <v>1489</v>
      </c>
      <c r="H1789" s="96" t="s">
        <v>4683</v>
      </c>
    </row>
    <row r="1790" spans="7:8" x14ac:dyDescent="0.25">
      <c r="G1790" s="96" t="s">
        <v>1654</v>
      </c>
      <c r="H1790" s="96" t="s">
        <v>4684</v>
      </c>
    </row>
    <row r="1791" spans="7:8" x14ac:dyDescent="0.25">
      <c r="G1791" s="96" t="s">
        <v>1947</v>
      </c>
      <c r="H1791" s="96" t="s">
        <v>4685</v>
      </c>
    </row>
    <row r="1792" spans="7:8" x14ac:dyDescent="0.25">
      <c r="G1792" s="96" t="s">
        <v>974</v>
      </c>
      <c r="H1792" s="96" t="s">
        <v>4686</v>
      </c>
    </row>
    <row r="1793" spans="7:8" x14ac:dyDescent="0.25">
      <c r="G1793" s="96" t="s">
        <v>1317</v>
      </c>
      <c r="H1793" s="96" t="s">
        <v>4687</v>
      </c>
    </row>
    <row r="1794" spans="7:8" x14ac:dyDescent="0.25">
      <c r="G1794" s="96" t="s">
        <v>1482</v>
      </c>
      <c r="H1794" s="96" t="s">
        <v>4688</v>
      </c>
    </row>
    <row r="1795" spans="7:8" x14ac:dyDescent="0.25">
      <c r="G1795" s="96" t="s">
        <v>1648</v>
      </c>
      <c r="H1795" s="96" t="s">
        <v>4689</v>
      </c>
    </row>
    <row r="1796" spans="7:8" x14ac:dyDescent="0.25">
      <c r="G1796" s="96" t="s">
        <v>1943</v>
      </c>
      <c r="H1796" s="96" t="s">
        <v>4690</v>
      </c>
    </row>
    <row r="1797" spans="7:8" x14ac:dyDescent="0.25">
      <c r="G1797" s="96" t="s">
        <v>2072</v>
      </c>
      <c r="H1797" s="96" t="s">
        <v>4691</v>
      </c>
    </row>
    <row r="1798" spans="7:8" x14ac:dyDescent="0.25">
      <c r="G1798" s="96" t="s">
        <v>1946</v>
      </c>
      <c r="H1798" s="96" t="s">
        <v>4692</v>
      </c>
    </row>
    <row r="1799" spans="7:8" x14ac:dyDescent="0.25">
      <c r="G1799" s="96" t="s">
        <v>2278</v>
      </c>
      <c r="H1799" s="96" t="s">
        <v>4693</v>
      </c>
    </row>
    <row r="1800" spans="7:8" x14ac:dyDescent="0.25">
      <c r="G1800" s="96" t="s">
        <v>2356</v>
      </c>
      <c r="H1800" s="96" t="s">
        <v>4694</v>
      </c>
    </row>
    <row r="1801" spans="7:8" x14ac:dyDescent="0.25">
      <c r="G1801" s="96" t="s">
        <v>1796</v>
      </c>
      <c r="H1801" s="96" t="s">
        <v>4695</v>
      </c>
    </row>
    <row r="1802" spans="7:8" x14ac:dyDescent="0.25">
      <c r="G1802" s="96" t="s">
        <v>1309</v>
      </c>
      <c r="H1802" s="96" t="s">
        <v>4696</v>
      </c>
    </row>
    <row r="1803" spans="7:8" x14ac:dyDescent="0.25">
      <c r="G1803" s="96" t="s">
        <v>1472</v>
      </c>
      <c r="H1803" s="96" t="s">
        <v>4697</v>
      </c>
    </row>
    <row r="1804" spans="7:8" x14ac:dyDescent="0.25">
      <c r="G1804" s="96" t="s">
        <v>1638</v>
      </c>
      <c r="H1804" s="96" t="s">
        <v>4698</v>
      </c>
    </row>
    <row r="1805" spans="7:8" x14ac:dyDescent="0.25">
      <c r="G1805" s="96" t="s">
        <v>1936</v>
      </c>
      <c r="H1805" s="96" t="s">
        <v>4699</v>
      </c>
    </row>
    <row r="1806" spans="7:8" x14ac:dyDescent="0.25">
      <c r="G1806" s="96" t="s">
        <v>2062</v>
      </c>
      <c r="H1806" s="96" t="s">
        <v>4700</v>
      </c>
    </row>
    <row r="1807" spans="7:8" x14ac:dyDescent="0.25">
      <c r="G1807" s="96" t="s">
        <v>2175</v>
      </c>
      <c r="H1807" s="96" t="s">
        <v>4701</v>
      </c>
    </row>
    <row r="1808" spans="7:8" x14ac:dyDescent="0.25">
      <c r="G1808" s="96" t="s">
        <v>2270</v>
      </c>
      <c r="H1808" s="96" t="s">
        <v>4702</v>
      </c>
    </row>
    <row r="1809" spans="7:8" x14ac:dyDescent="0.25">
      <c r="G1809" s="96" t="s">
        <v>1145</v>
      </c>
      <c r="H1809" s="96" t="s">
        <v>4703</v>
      </c>
    </row>
    <row r="1810" spans="7:8" x14ac:dyDescent="0.25">
      <c r="G1810" s="96" t="s">
        <v>1313</v>
      </c>
      <c r="H1810" s="96" t="s">
        <v>4704</v>
      </c>
    </row>
    <row r="1811" spans="7:8" x14ac:dyDescent="0.25">
      <c r="G1811" s="96" t="s">
        <v>1476</v>
      </c>
      <c r="H1811" s="96" t="s">
        <v>4705</v>
      </c>
    </row>
    <row r="1812" spans="7:8" x14ac:dyDescent="0.25">
      <c r="G1812" s="96" t="s">
        <v>1642</v>
      </c>
      <c r="H1812" s="96" t="s">
        <v>4706</v>
      </c>
    </row>
    <row r="1813" spans="7:8" x14ac:dyDescent="0.25">
      <c r="G1813" s="96" t="s">
        <v>1800</v>
      </c>
      <c r="H1813" s="96" t="s">
        <v>4707</v>
      </c>
    </row>
    <row r="1814" spans="7:8" x14ac:dyDescent="0.25">
      <c r="G1814" s="96" t="s">
        <v>1940</v>
      </c>
      <c r="H1814" s="96" t="s">
        <v>4708</v>
      </c>
    </row>
    <row r="1815" spans="7:8" x14ac:dyDescent="0.25">
      <c r="G1815" s="96" t="s">
        <v>2066</v>
      </c>
      <c r="H1815" s="96" t="s">
        <v>4709</v>
      </c>
    </row>
    <row r="1816" spans="7:8" x14ac:dyDescent="0.25">
      <c r="G1816" s="96" t="s">
        <v>2274</v>
      </c>
      <c r="H1816" s="96" t="s">
        <v>4710</v>
      </c>
    </row>
    <row r="1817" spans="7:8" x14ac:dyDescent="0.25">
      <c r="G1817" s="96" t="s">
        <v>1228</v>
      </c>
      <c r="H1817" s="96" t="s">
        <v>4711</v>
      </c>
    </row>
    <row r="1818" spans="7:8" x14ac:dyDescent="0.25">
      <c r="G1818" s="96" t="s">
        <v>1393</v>
      </c>
      <c r="H1818" s="96" t="s">
        <v>4712</v>
      </c>
    </row>
    <row r="1819" spans="7:8" x14ac:dyDescent="0.25">
      <c r="G1819" s="96" t="s">
        <v>1566</v>
      </c>
      <c r="H1819" s="96" t="s">
        <v>4713</v>
      </c>
    </row>
    <row r="1820" spans="7:8" x14ac:dyDescent="0.25">
      <c r="G1820" s="96" t="s">
        <v>1727</v>
      </c>
      <c r="H1820" s="96" t="s">
        <v>4714</v>
      </c>
    </row>
    <row r="1821" spans="7:8" x14ac:dyDescent="0.25">
      <c r="G1821" s="96" t="s">
        <v>1159</v>
      </c>
      <c r="H1821" s="96" t="s">
        <v>4715</v>
      </c>
    </row>
    <row r="1822" spans="7:8" x14ac:dyDescent="0.25">
      <c r="G1822" s="96" t="s">
        <v>1331</v>
      </c>
      <c r="H1822" s="96" t="s">
        <v>4716</v>
      </c>
    </row>
    <row r="1823" spans="7:8" x14ac:dyDescent="0.25">
      <c r="G1823" s="96" t="s">
        <v>1497</v>
      </c>
      <c r="H1823" s="96" t="s">
        <v>4717</v>
      </c>
    </row>
    <row r="1824" spans="7:8" x14ac:dyDescent="0.25">
      <c r="G1824" s="96" t="s">
        <v>990</v>
      </c>
      <c r="H1824" s="96" t="s">
        <v>4718</v>
      </c>
    </row>
    <row r="1825" spans="7:8" x14ac:dyDescent="0.25">
      <c r="G1825" s="96" t="s">
        <v>1545</v>
      </c>
      <c r="H1825" s="96" t="s">
        <v>4719</v>
      </c>
    </row>
    <row r="1826" spans="7:8" x14ac:dyDescent="0.25">
      <c r="G1826" s="96" t="s">
        <v>1705</v>
      </c>
      <c r="H1826" s="96" t="s">
        <v>4720</v>
      </c>
    </row>
    <row r="1827" spans="7:8" x14ac:dyDescent="0.25">
      <c r="G1827" s="96" t="s">
        <v>1856</v>
      </c>
      <c r="H1827" s="96" t="s">
        <v>4721</v>
      </c>
    </row>
    <row r="1828" spans="7:8" x14ac:dyDescent="0.25">
      <c r="G1828" s="96" t="s">
        <v>1991</v>
      </c>
      <c r="H1828" s="96" t="s">
        <v>4722</v>
      </c>
    </row>
    <row r="1829" spans="7:8" x14ac:dyDescent="0.25">
      <c r="G1829" s="96" t="s">
        <v>2112</v>
      </c>
      <c r="H1829" s="96" t="s">
        <v>4723</v>
      </c>
    </row>
    <row r="1830" spans="7:8" x14ac:dyDescent="0.25">
      <c r="G1830" s="96" t="s">
        <v>1679</v>
      </c>
      <c r="H1830" s="96" t="s">
        <v>4724</v>
      </c>
    </row>
    <row r="1831" spans="7:8" x14ac:dyDescent="0.25">
      <c r="G1831" s="96" t="s">
        <v>2304</v>
      </c>
      <c r="H1831" s="96" t="s">
        <v>4725</v>
      </c>
    </row>
    <row r="1832" spans="7:8" x14ac:dyDescent="0.25">
      <c r="G1832" s="96" t="s">
        <v>2379</v>
      </c>
      <c r="H1832" s="96" t="s">
        <v>4726</v>
      </c>
    </row>
    <row r="1833" spans="7:8" x14ac:dyDescent="0.25">
      <c r="G1833" s="96" t="s">
        <v>2442</v>
      </c>
      <c r="H1833" s="96" t="s">
        <v>4727</v>
      </c>
    </row>
    <row r="1834" spans="7:8" x14ac:dyDescent="0.25">
      <c r="G1834" s="96" t="s">
        <v>2525</v>
      </c>
      <c r="H1834" s="96" t="s">
        <v>4728</v>
      </c>
    </row>
    <row r="1835" spans="7:8" x14ac:dyDescent="0.25">
      <c r="G1835" s="96" t="s">
        <v>2552</v>
      </c>
      <c r="H1835" s="96" t="s">
        <v>4729</v>
      </c>
    </row>
    <row r="1836" spans="7:8" x14ac:dyDescent="0.25">
      <c r="G1836" s="96" t="s">
        <v>2610</v>
      </c>
      <c r="H1836" s="96" t="s">
        <v>4730</v>
      </c>
    </row>
    <row r="1837" spans="7:8" x14ac:dyDescent="0.25">
      <c r="G1837" s="96" t="s">
        <v>1724</v>
      </c>
      <c r="H1837" s="96" t="s">
        <v>4731</v>
      </c>
    </row>
    <row r="1838" spans="7:8" x14ac:dyDescent="0.25">
      <c r="G1838" s="96" t="s">
        <v>2635</v>
      </c>
      <c r="H1838" s="96" t="s">
        <v>4732</v>
      </c>
    </row>
    <row r="1839" spans="7:8" x14ac:dyDescent="0.25">
      <c r="G1839" s="96" t="s">
        <v>1203</v>
      </c>
      <c r="H1839" s="96" t="s">
        <v>4733</v>
      </c>
    </row>
    <row r="1840" spans="7:8" x14ac:dyDescent="0.25">
      <c r="G1840" s="96" t="s">
        <v>2489</v>
      </c>
      <c r="H1840" s="96" t="s">
        <v>4734</v>
      </c>
    </row>
    <row r="1841" spans="7:8" x14ac:dyDescent="0.25">
      <c r="G1841" s="96" t="s">
        <v>2576</v>
      </c>
      <c r="H1841" s="96" t="s">
        <v>4735</v>
      </c>
    </row>
    <row r="1842" spans="7:8" x14ac:dyDescent="0.25">
      <c r="G1842" s="96" t="s">
        <v>2596</v>
      </c>
      <c r="H1842" s="96" t="s">
        <v>4736</v>
      </c>
    </row>
    <row r="1843" spans="7:8" x14ac:dyDescent="0.25">
      <c r="G1843" s="96" t="s">
        <v>2646</v>
      </c>
      <c r="H1843" s="96" t="s">
        <v>4737</v>
      </c>
    </row>
    <row r="1844" spans="7:8" x14ac:dyDescent="0.25">
      <c r="G1844" s="96" t="s">
        <v>1014</v>
      </c>
      <c r="H1844" s="96" t="s">
        <v>4738</v>
      </c>
    </row>
    <row r="1845" spans="7:8" x14ac:dyDescent="0.25">
      <c r="G1845" s="96" t="s">
        <v>1226</v>
      </c>
      <c r="H1845" s="96" t="s">
        <v>4739</v>
      </c>
    </row>
    <row r="1846" spans="7:8" x14ac:dyDescent="0.25">
      <c r="G1846" s="96" t="s">
        <v>1564</v>
      </c>
      <c r="H1846" s="96" t="s">
        <v>4740</v>
      </c>
    </row>
    <row r="1847" spans="7:8" x14ac:dyDescent="0.25">
      <c r="G1847" s="96" t="s">
        <v>1725</v>
      </c>
      <c r="H1847" s="96" t="s">
        <v>4741</v>
      </c>
    </row>
    <row r="1848" spans="7:8" x14ac:dyDescent="0.25">
      <c r="G1848" s="96" t="s">
        <v>1876</v>
      </c>
      <c r="H1848" s="96" t="s">
        <v>4742</v>
      </c>
    </row>
    <row r="1849" spans="7:8" x14ac:dyDescent="0.25">
      <c r="G1849" s="96" t="s">
        <v>1544</v>
      </c>
      <c r="H1849" s="96" t="s">
        <v>4743</v>
      </c>
    </row>
    <row r="1850" spans="7:8" x14ac:dyDescent="0.25">
      <c r="G1850" s="96" t="s">
        <v>965</v>
      </c>
      <c r="H1850" s="96" t="s">
        <v>4744</v>
      </c>
    </row>
    <row r="1851" spans="7:8" x14ac:dyDescent="0.25">
      <c r="G1851" s="96" t="s">
        <v>1259</v>
      </c>
      <c r="H1851" s="96" t="s">
        <v>4745</v>
      </c>
    </row>
    <row r="1852" spans="7:8" x14ac:dyDescent="0.25">
      <c r="G1852" s="96" t="s">
        <v>1422</v>
      </c>
      <c r="H1852" s="96" t="s">
        <v>4746</v>
      </c>
    </row>
    <row r="1853" spans="7:8" x14ac:dyDescent="0.25">
      <c r="G1853" s="96" t="s">
        <v>1595</v>
      </c>
      <c r="H1853" s="96" t="s">
        <v>4747</v>
      </c>
    </row>
    <row r="1854" spans="7:8" x14ac:dyDescent="0.25">
      <c r="G1854" s="96" t="s">
        <v>1898</v>
      </c>
      <c r="H1854" s="96" t="s">
        <v>4748</v>
      </c>
    </row>
    <row r="1855" spans="7:8" x14ac:dyDescent="0.25">
      <c r="G1855" s="96" t="s">
        <v>2031</v>
      </c>
      <c r="H1855" s="96" t="s">
        <v>4749</v>
      </c>
    </row>
    <row r="1856" spans="7:8" x14ac:dyDescent="0.25">
      <c r="G1856" s="96" t="s">
        <v>2147</v>
      </c>
      <c r="H1856" s="96" t="s">
        <v>4750</v>
      </c>
    </row>
    <row r="1857" spans="7:8" x14ac:dyDescent="0.25">
      <c r="G1857" s="96" t="s">
        <v>2248</v>
      </c>
      <c r="H1857" s="96" t="s">
        <v>4751</v>
      </c>
    </row>
    <row r="1858" spans="7:8" x14ac:dyDescent="0.25">
      <c r="G1858" s="96" t="s">
        <v>2333</v>
      </c>
      <c r="H1858" s="96" t="s">
        <v>4752</v>
      </c>
    </row>
    <row r="1859" spans="7:8" x14ac:dyDescent="0.25">
      <c r="G1859" s="96" t="s">
        <v>2242</v>
      </c>
      <c r="H1859" s="96" t="s">
        <v>4753</v>
      </c>
    </row>
    <row r="1860" spans="7:8" x14ac:dyDescent="0.25">
      <c r="G1860" s="96" t="s">
        <v>1766</v>
      </c>
      <c r="H1860" s="96" t="s">
        <v>4754</v>
      </c>
    </row>
    <row r="1861" spans="7:8" x14ac:dyDescent="0.25">
      <c r="G1861" s="96" t="s">
        <v>2504</v>
      </c>
      <c r="H1861" s="96" t="s">
        <v>4755</v>
      </c>
    </row>
    <row r="1862" spans="7:8" x14ac:dyDescent="0.25">
      <c r="G1862" s="96" t="s">
        <v>966</v>
      </c>
      <c r="H1862" s="96" t="s">
        <v>4756</v>
      </c>
    </row>
    <row r="1863" spans="7:8" x14ac:dyDescent="0.25">
      <c r="G1863" s="96" t="s">
        <v>1263</v>
      </c>
      <c r="H1863" s="96" t="s">
        <v>4757</v>
      </c>
    </row>
    <row r="1864" spans="7:8" x14ac:dyDescent="0.25">
      <c r="G1864" s="96" t="s">
        <v>1426</v>
      </c>
      <c r="H1864" s="96" t="s">
        <v>4758</v>
      </c>
    </row>
    <row r="1865" spans="7:8" x14ac:dyDescent="0.25">
      <c r="G1865" s="96" t="s">
        <v>1598</v>
      </c>
      <c r="H1865" s="96" t="s">
        <v>4759</v>
      </c>
    </row>
    <row r="1866" spans="7:8" x14ac:dyDescent="0.25">
      <c r="G1866" s="96" t="s">
        <v>1752</v>
      </c>
      <c r="H1866" s="96" t="s">
        <v>4760</v>
      </c>
    </row>
    <row r="1867" spans="7:8" x14ac:dyDescent="0.25">
      <c r="G1867" s="96" t="s">
        <v>1902</v>
      </c>
      <c r="H1867" s="96" t="s">
        <v>4761</v>
      </c>
    </row>
    <row r="1868" spans="7:8" x14ac:dyDescent="0.25">
      <c r="G1868" s="96" t="s">
        <v>2034</v>
      </c>
      <c r="H1868" s="96" t="s">
        <v>4762</v>
      </c>
    </row>
    <row r="1869" spans="7:8" x14ac:dyDescent="0.25">
      <c r="G1869" s="96" t="s">
        <v>2150</v>
      </c>
      <c r="H1869" s="96" t="s">
        <v>4763</v>
      </c>
    </row>
    <row r="1870" spans="7:8" x14ac:dyDescent="0.25">
      <c r="G1870" s="96" t="s">
        <v>2249</v>
      </c>
      <c r="H1870" s="96" t="s">
        <v>4764</v>
      </c>
    </row>
    <row r="1871" spans="7:8" x14ac:dyDescent="0.25">
      <c r="G1871" s="96" t="s">
        <v>1863</v>
      </c>
      <c r="H1871" s="96" t="s">
        <v>4765</v>
      </c>
    </row>
    <row r="1872" spans="7:8" x14ac:dyDescent="0.25">
      <c r="G1872" s="96" t="s">
        <v>2408</v>
      </c>
      <c r="H1872" s="96" t="s">
        <v>4766</v>
      </c>
    </row>
    <row r="1873" spans="7:8" x14ac:dyDescent="0.25">
      <c r="G1873" s="96" t="s">
        <v>1623</v>
      </c>
      <c r="H1873" s="96" t="s">
        <v>4767</v>
      </c>
    </row>
    <row r="1874" spans="7:8" x14ac:dyDescent="0.25">
      <c r="G1874" s="96" t="s">
        <v>2505</v>
      </c>
      <c r="H1874" s="96" t="s">
        <v>4768</v>
      </c>
    </row>
    <row r="1875" spans="7:8" x14ac:dyDescent="0.25">
      <c r="G1875" s="96" t="s">
        <v>2535</v>
      </c>
      <c r="H1875" s="96" t="s">
        <v>4769</v>
      </c>
    </row>
    <row r="1876" spans="7:8" x14ac:dyDescent="0.25">
      <c r="G1876" s="96" t="s">
        <v>2112</v>
      </c>
      <c r="H1876" s="96" t="s">
        <v>4770</v>
      </c>
    </row>
    <row r="1877" spans="7:8" x14ac:dyDescent="0.25">
      <c r="G1877" s="96" t="s">
        <v>2602</v>
      </c>
      <c r="H1877" s="96" t="s">
        <v>4771</v>
      </c>
    </row>
    <row r="1878" spans="7:8" x14ac:dyDescent="0.25">
      <c r="G1878" s="96" t="s">
        <v>2615</v>
      </c>
      <c r="H1878" s="96" t="s">
        <v>4772</v>
      </c>
    </row>
    <row r="1879" spans="7:8" x14ac:dyDescent="0.25">
      <c r="G1879" s="96" t="s">
        <v>2627</v>
      </c>
      <c r="H1879" s="96" t="s">
        <v>4773</v>
      </c>
    </row>
    <row r="1880" spans="7:8" x14ac:dyDescent="0.25">
      <c r="G1880" s="96" t="s">
        <v>2639</v>
      </c>
      <c r="H1880" s="96" t="s">
        <v>4774</v>
      </c>
    </row>
    <row r="1881" spans="7:8" x14ac:dyDescent="0.25">
      <c r="G1881" s="96" t="s">
        <v>2650</v>
      </c>
      <c r="H1881" s="96" t="s">
        <v>4775</v>
      </c>
    </row>
    <row r="1882" spans="7:8" x14ac:dyDescent="0.25">
      <c r="G1882" s="96" t="s">
        <v>4776</v>
      </c>
      <c r="H1882" s="96" t="s">
        <v>4777</v>
      </c>
    </row>
    <row r="1883" spans="7:8" x14ac:dyDescent="0.25">
      <c r="G1883" s="96" t="s">
        <v>2011</v>
      </c>
      <c r="H1883" s="96" t="s">
        <v>4778</v>
      </c>
    </row>
    <row r="1884" spans="7:8" x14ac:dyDescent="0.25">
      <c r="G1884" s="96" t="s">
        <v>2663</v>
      </c>
      <c r="H1884" s="96" t="s">
        <v>4779</v>
      </c>
    </row>
    <row r="1885" spans="7:8" x14ac:dyDescent="0.25">
      <c r="G1885" s="96" t="s">
        <v>2669</v>
      </c>
      <c r="H1885" s="96" t="s">
        <v>4780</v>
      </c>
    </row>
    <row r="1886" spans="7:8" x14ac:dyDescent="0.25">
      <c r="G1886" s="96" t="s">
        <v>2681</v>
      </c>
      <c r="H1886" s="96" t="s">
        <v>4781</v>
      </c>
    </row>
    <row r="1887" spans="7:8" x14ac:dyDescent="0.25">
      <c r="G1887" s="96" t="s">
        <v>2687</v>
      </c>
      <c r="H1887" s="96" t="s">
        <v>4782</v>
      </c>
    </row>
    <row r="1888" spans="7:8" x14ac:dyDescent="0.25">
      <c r="G1888" s="96" t="s">
        <v>2693</v>
      </c>
      <c r="H1888" s="96" t="s">
        <v>4783</v>
      </c>
    </row>
    <row r="1889" spans="7:8" x14ac:dyDescent="0.25">
      <c r="G1889" s="96" t="s">
        <v>2699</v>
      </c>
      <c r="H1889" s="96" t="s">
        <v>4784</v>
      </c>
    </row>
    <row r="1890" spans="7:8" x14ac:dyDescent="0.25">
      <c r="G1890" s="96" t="s">
        <v>2704</v>
      </c>
      <c r="H1890" s="96" t="s">
        <v>4785</v>
      </c>
    </row>
    <row r="1891" spans="7:8" x14ac:dyDescent="0.25">
      <c r="G1891" s="96" t="s">
        <v>2708</v>
      </c>
      <c r="H1891" s="96" t="s">
        <v>4786</v>
      </c>
    </row>
    <row r="1892" spans="7:8" x14ac:dyDescent="0.25">
      <c r="G1892" s="96" t="s">
        <v>2501</v>
      </c>
      <c r="H1892" s="96" t="s">
        <v>4787</v>
      </c>
    </row>
    <row r="1893" spans="7:8" x14ac:dyDescent="0.25">
      <c r="G1893" s="96" t="s">
        <v>2715</v>
      </c>
      <c r="H1893" s="96" t="s">
        <v>4788</v>
      </c>
    </row>
    <row r="1894" spans="7:8" x14ac:dyDescent="0.25">
      <c r="G1894" s="96" t="s">
        <v>2717</v>
      </c>
      <c r="H1894" s="96" t="s">
        <v>4789</v>
      </c>
    </row>
    <row r="1895" spans="7:8" x14ac:dyDescent="0.25">
      <c r="G1895" s="96" t="s">
        <v>1198</v>
      </c>
      <c r="H1895" s="96" t="s">
        <v>4790</v>
      </c>
    </row>
    <row r="1896" spans="7:8" x14ac:dyDescent="0.25">
      <c r="G1896" s="96" t="s">
        <v>2721</v>
      </c>
      <c r="H1896" s="96" t="s">
        <v>4791</v>
      </c>
    </row>
    <row r="1897" spans="7:8" x14ac:dyDescent="0.25">
      <c r="G1897" s="96" t="s">
        <v>1151</v>
      </c>
      <c r="H1897" s="96" t="s">
        <v>4792</v>
      </c>
    </row>
    <row r="1898" spans="7:8" x14ac:dyDescent="0.25">
      <c r="G1898" s="96" t="s">
        <v>2724</v>
      </c>
      <c r="H1898" s="96" t="s">
        <v>4793</v>
      </c>
    </row>
    <row r="1899" spans="7:8" x14ac:dyDescent="0.25">
      <c r="G1899" s="96" t="s">
        <v>2728</v>
      </c>
      <c r="H1899" s="96" t="s">
        <v>4794</v>
      </c>
    </row>
    <row r="1900" spans="7:8" x14ac:dyDescent="0.25">
      <c r="G1900" s="96" t="s">
        <v>1724</v>
      </c>
      <c r="H1900" s="96" t="s">
        <v>4795</v>
      </c>
    </row>
    <row r="1901" spans="7:8" x14ac:dyDescent="0.25">
      <c r="G1901" s="96" t="s">
        <v>2735</v>
      </c>
      <c r="H1901" s="96" t="s">
        <v>4796</v>
      </c>
    </row>
    <row r="1902" spans="7:8" x14ac:dyDescent="0.25">
      <c r="G1902" s="96" t="s">
        <v>2739</v>
      </c>
      <c r="H1902" s="96" t="s">
        <v>4797</v>
      </c>
    </row>
    <row r="1903" spans="7:8" x14ac:dyDescent="0.25">
      <c r="G1903" s="96" t="s">
        <v>2743</v>
      </c>
      <c r="H1903" s="96" t="s">
        <v>4798</v>
      </c>
    </row>
    <row r="1904" spans="7:8" x14ac:dyDescent="0.25">
      <c r="G1904" s="96" t="s">
        <v>2747</v>
      </c>
      <c r="H1904" s="96" t="s">
        <v>4799</v>
      </c>
    </row>
    <row r="1905" spans="7:8" x14ac:dyDescent="0.25">
      <c r="G1905" s="96" t="s">
        <v>991</v>
      </c>
      <c r="H1905" s="96" t="s">
        <v>4800</v>
      </c>
    </row>
    <row r="1906" spans="7:8" x14ac:dyDescent="0.25">
      <c r="G1906" s="96" t="s">
        <v>1352</v>
      </c>
      <c r="H1906" s="96" t="s">
        <v>4801</v>
      </c>
    </row>
    <row r="1907" spans="7:8" x14ac:dyDescent="0.25">
      <c r="G1907" s="96" t="s">
        <v>1520</v>
      </c>
      <c r="H1907" s="96" t="s">
        <v>4802</v>
      </c>
    </row>
    <row r="1908" spans="7:8" x14ac:dyDescent="0.25">
      <c r="G1908" s="96" t="s">
        <v>1682</v>
      </c>
      <c r="H1908" s="96" t="s">
        <v>4803</v>
      </c>
    </row>
    <row r="1909" spans="7:8" x14ac:dyDescent="0.25">
      <c r="G1909" s="96" t="s">
        <v>1834</v>
      </c>
      <c r="H1909" s="96" t="s">
        <v>4804</v>
      </c>
    </row>
    <row r="1910" spans="7:8" x14ac:dyDescent="0.25">
      <c r="G1910" s="96" t="s">
        <v>1015</v>
      </c>
      <c r="H1910" s="96" t="s">
        <v>4805</v>
      </c>
    </row>
    <row r="1911" spans="7:8" x14ac:dyDescent="0.25">
      <c r="G1911" s="96" t="s">
        <v>1355</v>
      </c>
      <c r="H1911" s="96" t="s">
        <v>4806</v>
      </c>
    </row>
    <row r="1912" spans="7:8" x14ac:dyDescent="0.25">
      <c r="G1912" s="96" t="s">
        <v>1526</v>
      </c>
      <c r="H1912" s="96" t="s">
        <v>4807</v>
      </c>
    </row>
    <row r="1913" spans="7:8" x14ac:dyDescent="0.25">
      <c r="G1913" s="96" t="s">
        <v>1688</v>
      </c>
      <c r="H1913" s="96" t="s">
        <v>4808</v>
      </c>
    </row>
    <row r="1914" spans="7:8" x14ac:dyDescent="0.25">
      <c r="G1914" s="96" t="s">
        <v>1839</v>
      </c>
      <c r="H1914" s="96" t="s">
        <v>4809</v>
      </c>
    </row>
    <row r="1915" spans="7:8" x14ac:dyDescent="0.25">
      <c r="G1915" s="96" t="s">
        <v>1039</v>
      </c>
      <c r="H1915" s="96" t="s">
        <v>4810</v>
      </c>
    </row>
    <row r="1916" spans="7:8" x14ac:dyDescent="0.25">
      <c r="G1916" s="96" t="s">
        <v>977</v>
      </c>
      <c r="H1916" s="96" t="s">
        <v>4494</v>
      </c>
    </row>
    <row r="1917" spans="7:8" x14ac:dyDescent="0.25">
      <c r="G1917" s="96" t="s">
        <v>1978</v>
      </c>
      <c r="H1917" s="96" t="s">
        <v>3629</v>
      </c>
    </row>
    <row r="1918" spans="7:8" x14ac:dyDescent="0.25">
      <c r="G1918" s="96" t="s">
        <v>2649</v>
      </c>
      <c r="H1918" s="96" t="s">
        <v>4811</v>
      </c>
    </row>
    <row r="1919" spans="7:8" x14ac:dyDescent="0.25">
      <c r="G1919" s="96" t="s">
        <v>2657</v>
      </c>
      <c r="H1919" s="96" t="s">
        <v>4812</v>
      </c>
    </row>
    <row r="1920" spans="7:8" x14ac:dyDescent="0.25">
      <c r="G1920" s="96" t="s">
        <v>2662</v>
      </c>
      <c r="H1920" s="96" t="s">
        <v>4813</v>
      </c>
    </row>
    <row r="1921" spans="7:8" x14ac:dyDescent="0.25">
      <c r="G1921" s="96" t="s">
        <v>2082</v>
      </c>
      <c r="H1921" s="96" t="s">
        <v>4814</v>
      </c>
    </row>
    <row r="1922" spans="7:8" x14ac:dyDescent="0.25">
      <c r="G1922" s="96" t="s">
        <v>2675</v>
      </c>
      <c r="H1922" s="96" t="s">
        <v>4815</v>
      </c>
    </row>
    <row r="1923" spans="7:8" x14ac:dyDescent="0.25">
      <c r="G1923" s="96" t="s">
        <v>2680</v>
      </c>
      <c r="H1923" s="96" t="s">
        <v>4816</v>
      </c>
    </row>
    <row r="1924" spans="7:8" x14ac:dyDescent="0.25">
      <c r="G1924" s="96" t="s">
        <v>2686</v>
      </c>
      <c r="H1924" s="96" t="s">
        <v>4817</v>
      </c>
    </row>
    <row r="1925" spans="7:8" x14ac:dyDescent="0.25">
      <c r="G1925" s="96" t="s">
        <v>2692</v>
      </c>
      <c r="H1925" s="96" t="s">
        <v>4818</v>
      </c>
    </row>
    <row r="1926" spans="7:8" x14ac:dyDescent="0.25">
      <c r="G1926" s="96" t="s">
        <v>2698</v>
      </c>
      <c r="H1926" s="96" t="s">
        <v>4819</v>
      </c>
    </row>
    <row r="1927" spans="7:8" x14ac:dyDescent="0.25">
      <c r="G1927" s="96" t="s">
        <v>2703</v>
      </c>
      <c r="H1927" s="96" t="s">
        <v>4820</v>
      </c>
    </row>
    <row r="1928" spans="7:8" x14ac:dyDescent="0.25">
      <c r="G1928" s="96" t="s">
        <v>1176</v>
      </c>
      <c r="H1928" s="96" t="s">
        <v>3385</v>
      </c>
    </row>
    <row r="1929" spans="7:8" x14ac:dyDescent="0.25">
      <c r="G1929" s="96" t="s">
        <v>1177</v>
      </c>
      <c r="H1929" s="96" t="s">
        <v>3386</v>
      </c>
    </row>
    <row r="1930" spans="7:8" x14ac:dyDescent="0.25">
      <c r="G1930" s="96" t="s">
        <v>1343</v>
      </c>
      <c r="H1930" s="96" t="s">
        <v>3387</v>
      </c>
    </row>
    <row r="1931" spans="7:8" x14ac:dyDescent="0.25">
      <c r="G1931" s="96" t="s">
        <v>1510</v>
      </c>
      <c r="H1931" s="96" t="s">
        <v>3388</v>
      </c>
    </row>
    <row r="1932" spans="7:8" x14ac:dyDescent="0.25">
      <c r="G1932" s="96" t="s">
        <v>1673</v>
      </c>
      <c r="H1932" s="96" t="s">
        <v>3389</v>
      </c>
    </row>
    <row r="1933" spans="7:8" x14ac:dyDescent="0.25">
      <c r="G1933" s="96" t="s">
        <v>1826</v>
      </c>
      <c r="H1933" s="96" t="s">
        <v>3390</v>
      </c>
    </row>
    <row r="1934" spans="7:8" x14ac:dyDescent="0.25">
      <c r="G1934" s="96" t="s">
        <v>1964</v>
      </c>
      <c r="H1934" s="96" t="s">
        <v>3391</v>
      </c>
    </row>
    <row r="1935" spans="7:8" x14ac:dyDescent="0.25">
      <c r="G1935" s="96" t="s">
        <v>2089</v>
      </c>
      <c r="H1935" s="96" t="s">
        <v>3392</v>
      </c>
    </row>
    <row r="1936" spans="7:8" x14ac:dyDescent="0.25">
      <c r="G1936" s="96" t="s">
        <v>2195</v>
      </c>
      <c r="H1936" s="96" t="s">
        <v>3393</v>
      </c>
    </row>
    <row r="1937" spans="7:8" x14ac:dyDescent="0.25">
      <c r="G1937" s="96" t="s">
        <v>2363</v>
      </c>
      <c r="H1937" s="96" t="s">
        <v>3394</v>
      </c>
    </row>
    <row r="1938" spans="7:8" x14ac:dyDescent="0.25">
      <c r="G1938" s="96" t="s">
        <v>2430</v>
      </c>
      <c r="H1938" s="96" t="s">
        <v>3395</v>
      </c>
    </row>
    <row r="1939" spans="7:8" x14ac:dyDescent="0.25">
      <c r="G1939" s="96" t="s">
        <v>2479</v>
      </c>
      <c r="H1939" s="96" t="s">
        <v>3396</v>
      </c>
    </row>
    <row r="1940" spans="7:8" x14ac:dyDescent="0.25">
      <c r="G1940" s="96" t="s">
        <v>2707</v>
      </c>
      <c r="H1940" s="96" t="s">
        <v>4821</v>
      </c>
    </row>
    <row r="1941" spans="7:8" x14ac:dyDescent="0.25">
      <c r="G1941" s="96" t="s">
        <v>2711</v>
      </c>
      <c r="H1941" s="96" t="s">
        <v>4822</v>
      </c>
    </row>
    <row r="1942" spans="7:8" x14ac:dyDescent="0.25">
      <c r="G1942" s="96" t="s">
        <v>2714</v>
      </c>
      <c r="H1942" s="96" t="s">
        <v>4823</v>
      </c>
    </row>
    <row r="1943" spans="7:8" x14ac:dyDescent="0.25">
      <c r="G1943" s="96" t="s">
        <v>1135</v>
      </c>
      <c r="H1943" s="96" t="s">
        <v>4824</v>
      </c>
    </row>
    <row r="1944" spans="7:8" x14ac:dyDescent="0.25">
      <c r="G1944" s="96" t="s">
        <v>2709</v>
      </c>
      <c r="H1944" s="96" t="s">
        <v>3756</v>
      </c>
    </row>
    <row r="1945" spans="7:8" x14ac:dyDescent="0.25">
      <c r="G1945" s="96" t="s">
        <v>2718</v>
      </c>
      <c r="H1945" s="96" t="s">
        <v>3726</v>
      </c>
    </row>
    <row r="1946" spans="7:8" x14ac:dyDescent="0.25">
      <c r="G1946" s="96" t="s">
        <v>1146</v>
      </c>
      <c r="H1946" s="96" t="s">
        <v>4825</v>
      </c>
    </row>
    <row r="1947" spans="7:8" x14ac:dyDescent="0.25">
      <c r="G1947" s="96" t="s">
        <v>963</v>
      </c>
      <c r="H1947" s="96" t="s">
        <v>4826</v>
      </c>
    </row>
    <row r="1948" spans="7:8" x14ac:dyDescent="0.25">
      <c r="G1948" s="96" t="s">
        <v>1254</v>
      </c>
      <c r="H1948" s="96" t="s">
        <v>4827</v>
      </c>
    </row>
    <row r="1949" spans="7:8" x14ac:dyDescent="0.25">
      <c r="G1949" s="96" t="s">
        <v>1590</v>
      </c>
      <c r="H1949" s="96" t="s">
        <v>4828</v>
      </c>
    </row>
    <row r="1950" spans="7:8" x14ac:dyDescent="0.25">
      <c r="G1950" s="96" t="s">
        <v>1744</v>
      </c>
      <c r="H1950" s="96" t="s">
        <v>4829</v>
      </c>
    </row>
    <row r="1951" spans="7:8" x14ac:dyDescent="0.25">
      <c r="G1951" s="96" t="s">
        <v>1110</v>
      </c>
      <c r="H1951" s="96" t="s">
        <v>4830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2"/>
  <dimension ref="A1:HB67"/>
  <sheetViews>
    <sheetView showGridLines="0" zoomScale="80" workbookViewId="0"/>
  </sheetViews>
  <sheetFormatPr baseColWidth="10" defaultColWidth="11.453125" defaultRowHeight="15.9" customHeight="1" x14ac:dyDescent="0.25"/>
  <cols>
    <col min="1" max="3" width="5.6328125" customWidth="1"/>
    <col min="4" max="28" width="15.36328125" customWidth="1"/>
    <col min="201" max="201" width="39.54296875" bestFit="1" customWidth="1"/>
    <col min="202" max="203" width="3.6328125" customWidth="1"/>
    <col min="204" max="204" width="11.36328125" bestFit="1" customWidth="1"/>
    <col min="205" max="206" width="3.6328125" customWidth="1"/>
    <col min="207" max="207" width="12.453125" bestFit="1" customWidth="1"/>
    <col min="208" max="209" width="3.6328125" customWidth="1"/>
  </cols>
  <sheetData>
    <row r="1" spans="1:210" ht="15.9" customHeight="1" x14ac:dyDescent="0.3">
      <c r="A1" t="e">
        <f>SUMPRODUCT(--($B$2:$B$21&lt;&gt;""))</f>
        <v>#REF!</v>
      </c>
      <c r="B1" s="6" t="e">
        <f>+'Depositos CTS'!#REF!</f>
        <v>#REF!</v>
      </c>
      <c r="D1" s="6" t="s">
        <v>952</v>
      </c>
      <c r="E1" s="6" t="s">
        <v>953</v>
      </c>
      <c r="F1" s="6" t="s">
        <v>954</v>
      </c>
      <c r="G1" s="6" t="s">
        <v>955</v>
      </c>
      <c r="H1" s="6" t="s">
        <v>956</v>
      </c>
      <c r="I1" s="6" t="s">
        <v>957</v>
      </c>
      <c r="J1" s="6" t="s">
        <v>958</v>
      </c>
      <c r="K1" s="6" t="s">
        <v>959</v>
      </c>
      <c r="L1" s="6" t="s">
        <v>960</v>
      </c>
      <c r="M1" s="6" t="s">
        <v>961</v>
      </c>
      <c r="N1" s="6" t="s">
        <v>962</v>
      </c>
      <c r="O1" s="6" t="s">
        <v>963</v>
      </c>
      <c r="P1" s="6" t="s">
        <v>4831</v>
      </c>
      <c r="Q1" s="6" t="s">
        <v>965</v>
      </c>
      <c r="R1" s="6" t="s">
        <v>966</v>
      </c>
      <c r="S1" s="6" t="s">
        <v>967</v>
      </c>
      <c r="T1" s="6" t="s">
        <v>4832</v>
      </c>
      <c r="U1" s="6" t="s">
        <v>969</v>
      </c>
      <c r="V1" s="6" t="s">
        <v>970</v>
      </c>
      <c r="W1" s="6" t="s">
        <v>971</v>
      </c>
      <c r="X1" s="6" t="s">
        <v>972</v>
      </c>
      <c r="Y1" s="6" t="s">
        <v>4833</v>
      </c>
      <c r="Z1" s="6" t="s">
        <v>974</v>
      </c>
      <c r="AA1" s="6" t="s">
        <v>975</v>
      </c>
      <c r="AB1" s="6" t="s">
        <v>976</v>
      </c>
      <c r="GQ1" s="20" t="s">
        <v>4834</v>
      </c>
      <c r="GS1" s="2" t="s">
        <v>4835</v>
      </c>
      <c r="GT1" s="2"/>
      <c r="GU1" s="2"/>
      <c r="GV1" s="2" t="s">
        <v>88</v>
      </c>
      <c r="GW1" s="2"/>
      <c r="GX1" s="2"/>
      <c r="GY1" s="2" t="s">
        <v>23</v>
      </c>
      <c r="HB1" s="2" t="s">
        <v>4836</v>
      </c>
    </row>
    <row r="2" spans="1:210" ht="15.9" customHeight="1" x14ac:dyDescent="0.25">
      <c r="A2">
        <v>1</v>
      </c>
      <c r="B2" t="e">
        <f>IF(HLOOKUP($B$1,$D$1:$AB$21,A2+1,0)="","",HLOOKUP($B$1,$D$1:$AB$21,A2+1,0))</f>
        <v>#REF!</v>
      </c>
      <c r="D2" t="s">
        <v>977</v>
      </c>
      <c r="E2" t="s">
        <v>978</v>
      </c>
      <c r="F2" t="s">
        <v>979</v>
      </c>
      <c r="G2" t="s">
        <v>955</v>
      </c>
      <c r="H2" t="s">
        <v>981</v>
      </c>
      <c r="I2" t="s">
        <v>982</v>
      </c>
      <c r="J2" t="s">
        <v>958</v>
      </c>
      <c r="K2" t="s">
        <v>984</v>
      </c>
      <c r="L2" t="s">
        <v>985</v>
      </c>
      <c r="M2" t="s">
        <v>986</v>
      </c>
      <c r="N2" t="s">
        <v>987</v>
      </c>
      <c r="O2" t="s">
        <v>988</v>
      </c>
      <c r="P2" t="s">
        <v>989</v>
      </c>
      <c r="Q2" t="s">
        <v>990</v>
      </c>
      <c r="R2" t="s">
        <v>991</v>
      </c>
      <c r="S2" t="s">
        <v>4837</v>
      </c>
      <c r="T2" t="s">
        <v>993</v>
      </c>
      <c r="U2" t="s">
        <v>4838</v>
      </c>
      <c r="V2" t="s">
        <v>4839</v>
      </c>
      <c r="W2" t="s">
        <v>996</v>
      </c>
      <c r="X2" t="s">
        <v>997</v>
      </c>
      <c r="Y2" t="s">
        <v>998</v>
      </c>
      <c r="Z2" t="s">
        <v>999</v>
      </c>
      <c r="AA2" t="s">
        <v>4840</v>
      </c>
      <c r="AB2" t="s">
        <v>1001</v>
      </c>
      <c r="GS2" s="15" t="s">
        <v>4841</v>
      </c>
      <c r="GT2" s="17">
        <v>1</v>
      </c>
      <c r="GV2" s="15" t="s">
        <v>4842</v>
      </c>
      <c r="GW2" s="15" t="s">
        <v>4843</v>
      </c>
      <c r="GX2" s="3"/>
      <c r="GY2" s="15" t="s">
        <v>4844</v>
      </c>
      <c r="GZ2" s="23" t="s">
        <v>4845</v>
      </c>
      <c r="HB2" s="22">
        <v>41760</v>
      </c>
    </row>
    <row r="3" spans="1:210" ht="15.9" customHeight="1" x14ac:dyDescent="0.3">
      <c r="A3">
        <v>2</v>
      </c>
      <c r="B3" t="e">
        <f t="shared" ref="B3:B21" si="0">IF(HLOOKUP($B$1,$D$1:$AB$21,A3+1,0)="","",HLOOKUP($B$1,$D$1:$AB$21,A3+1,0))</f>
        <v>#REF!</v>
      </c>
      <c r="D3" t="s">
        <v>1002</v>
      </c>
      <c r="E3" t="s">
        <v>4846</v>
      </c>
      <c r="F3" t="s">
        <v>1004</v>
      </c>
      <c r="G3" t="s">
        <v>1005</v>
      </c>
      <c r="H3" t="s">
        <v>1006</v>
      </c>
      <c r="I3" t="s">
        <v>957</v>
      </c>
      <c r="K3" t="s">
        <v>1008</v>
      </c>
      <c r="L3" t="s">
        <v>1009</v>
      </c>
      <c r="M3" t="s">
        <v>4847</v>
      </c>
      <c r="N3" t="s">
        <v>962</v>
      </c>
      <c r="O3" t="s">
        <v>1012</v>
      </c>
      <c r="P3" t="s">
        <v>1013</v>
      </c>
      <c r="Q3" t="s">
        <v>1014</v>
      </c>
      <c r="R3" t="s">
        <v>1015</v>
      </c>
      <c r="S3" t="s">
        <v>4848</v>
      </c>
      <c r="T3" t="s">
        <v>1017</v>
      </c>
      <c r="U3" t="s">
        <v>1018</v>
      </c>
      <c r="V3" t="s">
        <v>1019</v>
      </c>
      <c r="W3" t="s">
        <v>1020</v>
      </c>
      <c r="X3" t="s">
        <v>1021</v>
      </c>
      <c r="Y3" t="s">
        <v>4849</v>
      </c>
      <c r="Z3" t="s">
        <v>4850</v>
      </c>
      <c r="AA3" t="s">
        <v>975</v>
      </c>
      <c r="AB3" t="s">
        <v>4851</v>
      </c>
      <c r="GS3" s="15" t="s">
        <v>4852</v>
      </c>
      <c r="GT3" s="17">
        <v>2</v>
      </c>
      <c r="GV3" s="18" t="s">
        <v>4853</v>
      </c>
      <c r="GW3" s="18" t="s">
        <v>4854</v>
      </c>
      <c r="GX3" s="4"/>
      <c r="GY3" s="15" t="s">
        <v>4855</v>
      </c>
      <c r="GZ3" s="23" t="s">
        <v>4856</v>
      </c>
      <c r="HB3" s="22">
        <v>41944</v>
      </c>
    </row>
    <row r="4" spans="1:210" ht="15.9" customHeight="1" x14ac:dyDescent="0.25">
      <c r="A4">
        <v>3</v>
      </c>
      <c r="B4" t="e">
        <f t="shared" si="0"/>
        <v>#REF!</v>
      </c>
      <c r="D4" t="s">
        <v>1026</v>
      </c>
      <c r="E4" t="s">
        <v>1027</v>
      </c>
      <c r="F4" t="s">
        <v>1028</v>
      </c>
      <c r="G4" t="s">
        <v>1029</v>
      </c>
      <c r="H4" t="s">
        <v>4857</v>
      </c>
      <c r="I4" t="s">
        <v>1031</v>
      </c>
      <c r="K4" t="s">
        <v>1032</v>
      </c>
      <c r="L4" t="s">
        <v>1033</v>
      </c>
      <c r="M4" t="s">
        <v>1034</v>
      </c>
      <c r="N4" t="s">
        <v>1035</v>
      </c>
      <c r="O4" t="s">
        <v>1036</v>
      </c>
      <c r="P4" t="s">
        <v>1037</v>
      </c>
      <c r="Q4" t="s">
        <v>965</v>
      </c>
      <c r="R4" t="s">
        <v>1039</v>
      </c>
      <c r="S4" t="s">
        <v>967</v>
      </c>
      <c r="T4" t="s">
        <v>1041</v>
      </c>
      <c r="U4" t="s">
        <v>4858</v>
      </c>
      <c r="V4" t="s">
        <v>970</v>
      </c>
      <c r="W4" t="s">
        <v>1044</v>
      </c>
      <c r="X4" t="s">
        <v>1045</v>
      </c>
      <c r="Y4" t="s">
        <v>1046</v>
      </c>
      <c r="Z4" t="s">
        <v>974</v>
      </c>
      <c r="AA4" t="s">
        <v>1048</v>
      </c>
      <c r="AB4" t="s">
        <v>4859</v>
      </c>
      <c r="GS4" s="15" t="s">
        <v>4860</v>
      </c>
      <c r="GT4" s="17">
        <v>3</v>
      </c>
      <c r="GU4" s="3"/>
      <c r="GV4" s="1"/>
      <c r="GW4" s="1"/>
      <c r="GX4" s="3"/>
      <c r="HB4" s="22">
        <v>42125</v>
      </c>
    </row>
    <row r="5" spans="1:210" ht="15.9" customHeight="1" x14ac:dyDescent="0.25">
      <c r="A5">
        <v>4</v>
      </c>
      <c r="B5" t="e">
        <f t="shared" si="0"/>
        <v>#REF!</v>
      </c>
      <c r="D5" t="s">
        <v>1050</v>
      </c>
      <c r="E5" t="s">
        <v>1051</v>
      </c>
      <c r="F5" t="s">
        <v>1052</v>
      </c>
      <c r="G5" t="s">
        <v>1053</v>
      </c>
      <c r="H5" t="s">
        <v>1054</v>
      </c>
      <c r="I5" t="s">
        <v>1055</v>
      </c>
      <c r="K5" t="s">
        <v>1056</v>
      </c>
      <c r="L5" t="s">
        <v>1057</v>
      </c>
      <c r="M5" t="s">
        <v>1058</v>
      </c>
      <c r="N5" t="s">
        <v>1059</v>
      </c>
      <c r="O5" t="s">
        <v>1060</v>
      </c>
      <c r="P5" t="s">
        <v>4861</v>
      </c>
      <c r="R5" t="s">
        <v>1062</v>
      </c>
      <c r="S5" t="s">
        <v>4862</v>
      </c>
      <c r="W5" t="s">
        <v>1064</v>
      </c>
      <c r="X5" t="s">
        <v>4863</v>
      </c>
      <c r="Y5" t="s">
        <v>1066</v>
      </c>
      <c r="Z5" t="s">
        <v>1067</v>
      </c>
      <c r="AB5" t="s">
        <v>1068</v>
      </c>
      <c r="GS5" s="15" t="s">
        <v>4864</v>
      </c>
      <c r="GT5" s="17">
        <v>4</v>
      </c>
      <c r="GU5" s="3"/>
      <c r="GV5" s="1"/>
      <c r="GW5" s="1"/>
      <c r="GX5" s="3"/>
      <c r="HB5" s="22">
        <v>42309</v>
      </c>
    </row>
    <row r="6" spans="1:210" ht="15.9" customHeight="1" x14ac:dyDescent="0.25">
      <c r="A6">
        <v>5</v>
      </c>
      <c r="B6" t="e">
        <f t="shared" si="0"/>
        <v>#REF!</v>
      </c>
      <c r="D6" t="s">
        <v>1069</v>
      </c>
      <c r="E6" t="s">
        <v>1070</v>
      </c>
      <c r="F6" t="s">
        <v>1071</v>
      </c>
      <c r="G6" t="s">
        <v>1072</v>
      </c>
      <c r="H6" t="s">
        <v>4865</v>
      </c>
      <c r="I6" t="s">
        <v>1074</v>
      </c>
      <c r="K6" t="s">
        <v>1075</v>
      </c>
      <c r="L6" t="s">
        <v>960</v>
      </c>
      <c r="M6" t="s">
        <v>961</v>
      </c>
      <c r="N6" t="s">
        <v>1077</v>
      </c>
      <c r="O6" t="s">
        <v>1078</v>
      </c>
      <c r="P6" t="s">
        <v>1079</v>
      </c>
      <c r="R6" t="s">
        <v>1080</v>
      </c>
      <c r="S6" t="s">
        <v>1081</v>
      </c>
      <c r="W6" t="s">
        <v>971</v>
      </c>
      <c r="X6" t="s">
        <v>1083</v>
      </c>
      <c r="Y6" t="s">
        <v>4866</v>
      </c>
      <c r="GS6" s="15" t="s">
        <v>4867</v>
      </c>
      <c r="GT6" s="17">
        <v>5</v>
      </c>
      <c r="HB6" s="22">
        <v>42491</v>
      </c>
    </row>
    <row r="7" spans="1:210" ht="15.9" customHeight="1" x14ac:dyDescent="0.25">
      <c r="A7">
        <v>6</v>
      </c>
      <c r="B7" t="e">
        <f t="shared" si="0"/>
        <v>#REF!</v>
      </c>
      <c r="D7" t="s">
        <v>4868</v>
      </c>
      <c r="E7" t="s">
        <v>4869</v>
      </c>
      <c r="F7" t="s">
        <v>1087</v>
      </c>
      <c r="G7" t="s">
        <v>1088</v>
      </c>
      <c r="H7" t="s">
        <v>1089</v>
      </c>
      <c r="I7" t="s">
        <v>1090</v>
      </c>
      <c r="K7" t="s">
        <v>1091</v>
      </c>
      <c r="L7" t="s">
        <v>1092</v>
      </c>
      <c r="M7" t="s">
        <v>1093</v>
      </c>
      <c r="O7" t="s">
        <v>963</v>
      </c>
      <c r="P7" t="s">
        <v>1095</v>
      </c>
      <c r="R7" t="s">
        <v>1096</v>
      </c>
      <c r="S7" t="s">
        <v>1113</v>
      </c>
      <c r="W7" t="s">
        <v>1098</v>
      </c>
      <c r="X7" t="s">
        <v>1099</v>
      </c>
      <c r="Y7" t="s">
        <v>1100</v>
      </c>
      <c r="GS7" s="16" t="s">
        <v>4870</v>
      </c>
      <c r="GT7" s="17">
        <v>6</v>
      </c>
      <c r="HB7" s="22">
        <v>42675</v>
      </c>
    </row>
    <row r="8" spans="1:210" ht="15.9" customHeight="1" x14ac:dyDescent="0.25">
      <c r="A8">
        <v>7</v>
      </c>
      <c r="B8" t="e">
        <f t="shared" si="0"/>
        <v>#REF!</v>
      </c>
      <c r="D8" t="s">
        <v>1101</v>
      </c>
      <c r="E8" t="s">
        <v>1102</v>
      </c>
      <c r="F8" t="s">
        <v>1103</v>
      </c>
      <c r="G8" t="s">
        <v>1104</v>
      </c>
      <c r="H8" t="s">
        <v>1105</v>
      </c>
      <c r="I8" t="s">
        <v>1106</v>
      </c>
      <c r="K8" t="s">
        <v>959</v>
      </c>
      <c r="L8" t="s">
        <v>1108</v>
      </c>
      <c r="M8" t="s">
        <v>4871</v>
      </c>
      <c r="O8" t="s">
        <v>1110</v>
      </c>
      <c r="P8" t="s">
        <v>1111</v>
      </c>
      <c r="R8" t="s">
        <v>1112</v>
      </c>
      <c r="S8" t="s">
        <v>976</v>
      </c>
      <c r="W8" t="s">
        <v>1114</v>
      </c>
      <c r="X8" t="s">
        <v>1115</v>
      </c>
      <c r="Y8" t="s">
        <v>1116</v>
      </c>
      <c r="GS8" s="16" t="s">
        <v>4872</v>
      </c>
      <c r="GT8" s="17">
        <v>11</v>
      </c>
      <c r="HB8" s="22">
        <v>42856</v>
      </c>
    </row>
    <row r="9" spans="1:210" ht="15.9" customHeight="1" x14ac:dyDescent="0.25">
      <c r="A9">
        <v>8</v>
      </c>
      <c r="B9" t="e">
        <f t="shared" si="0"/>
        <v>#REF!</v>
      </c>
      <c r="E9" t="s">
        <v>1117</v>
      </c>
      <c r="G9" t="s">
        <v>4873</v>
      </c>
      <c r="H9" t="s">
        <v>4874</v>
      </c>
      <c r="I9" t="s">
        <v>1120</v>
      </c>
      <c r="K9" t="s">
        <v>1121</v>
      </c>
      <c r="M9" t="s">
        <v>1122</v>
      </c>
      <c r="O9" t="s">
        <v>1123</v>
      </c>
      <c r="P9" t="s">
        <v>1124</v>
      </c>
      <c r="R9" t="s">
        <v>966</v>
      </c>
      <c r="W9" t="s">
        <v>1127</v>
      </c>
      <c r="X9" t="s">
        <v>1128</v>
      </c>
      <c r="Y9" t="s">
        <v>1129</v>
      </c>
      <c r="HB9" s="22">
        <v>43040</v>
      </c>
    </row>
    <row r="10" spans="1:210" ht="15.9" customHeight="1" x14ac:dyDescent="0.25">
      <c r="A10">
        <v>9</v>
      </c>
      <c r="B10" t="e">
        <f t="shared" si="0"/>
        <v>#REF!</v>
      </c>
      <c r="E10" t="s">
        <v>1130</v>
      </c>
      <c r="H10" t="s">
        <v>1131</v>
      </c>
      <c r="I10" t="s">
        <v>4875</v>
      </c>
      <c r="K10" t="s">
        <v>4876</v>
      </c>
      <c r="M10" t="s">
        <v>1134</v>
      </c>
      <c r="O10" t="s">
        <v>1135</v>
      </c>
      <c r="P10" t="s">
        <v>4877</v>
      </c>
      <c r="R10" t="s">
        <v>1137</v>
      </c>
      <c r="X10" t="s">
        <v>972</v>
      </c>
      <c r="Y10" t="s">
        <v>4833</v>
      </c>
    </row>
    <row r="11" spans="1:210" ht="15.9" customHeight="1" x14ac:dyDescent="0.25">
      <c r="A11">
        <v>10</v>
      </c>
      <c r="B11" t="e">
        <f t="shared" si="0"/>
        <v>#REF!</v>
      </c>
      <c r="E11" t="s">
        <v>1140</v>
      </c>
      <c r="H11" t="s">
        <v>4878</v>
      </c>
      <c r="I11" t="s">
        <v>4879</v>
      </c>
      <c r="K11" t="s">
        <v>1143</v>
      </c>
      <c r="M11" t="s">
        <v>4880</v>
      </c>
      <c r="P11" t="s">
        <v>4881</v>
      </c>
      <c r="R11" t="s">
        <v>1146</v>
      </c>
      <c r="X11" t="s">
        <v>4882</v>
      </c>
      <c r="Y11" t="s">
        <v>1148</v>
      </c>
    </row>
    <row r="12" spans="1:210" ht="15.9" customHeight="1" x14ac:dyDescent="0.25">
      <c r="A12">
        <v>11</v>
      </c>
      <c r="B12" t="e">
        <f t="shared" si="0"/>
        <v>#REF!</v>
      </c>
      <c r="E12" t="s">
        <v>1149</v>
      </c>
      <c r="H12" t="s">
        <v>4883</v>
      </c>
      <c r="I12" t="s">
        <v>4884</v>
      </c>
      <c r="K12" t="s">
        <v>1152</v>
      </c>
      <c r="M12" t="s">
        <v>1153</v>
      </c>
      <c r="P12" t="s">
        <v>1154</v>
      </c>
      <c r="X12" t="s">
        <v>4885</v>
      </c>
    </row>
    <row r="13" spans="1:210" ht="15.9" customHeight="1" x14ac:dyDescent="0.25">
      <c r="A13">
        <v>12</v>
      </c>
      <c r="B13" t="e">
        <f t="shared" si="0"/>
        <v>#REF!</v>
      </c>
      <c r="E13" t="s">
        <v>1156</v>
      </c>
      <c r="I13" t="s">
        <v>4886</v>
      </c>
      <c r="K13" t="s">
        <v>1158</v>
      </c>
      <c r="P13" t="s">
        <v>1159</v>
      </c>
      <c r="X13" t="s">
        <v>1160</v>
      </c>
    </row>
    <row r="14" spans="1:210" ht="15.9" customHeight="1" x14ac:dyDescent="0.25">
      <c r="A14">
        <v>13</v>
      </c>
      <c r="B14" t="e">
        <f t="shared" si="0"/>
        <v>#REF!</v>
      </c>
      <c r="E14" t="s">
        <v>4887</v>
      </c>
      <c r="I14" t="s">
        <v>4888</v>
      </c>
      <c r="K14" t="s">
        <v>1163</v>
      </c>
      <c r="X14" t="s">
        <v>1164</v>
      </c>
    </row>
    <row r="15" spans="1:210" ht="15.9" customHeight="1" x14ac:dyDescent="0.25">
      <c r="A15">
        <v>14</v>
      </c>
      <c r="B15" t="e">
        <f t="shared" si="0"/>
        <v>#REF!</v>
      </c>
      <c r="E15" t="s">
        <v>1165</v>
      </c>
    </row>
    <row r="16" spans="1:210" ht="15.9" customHeight="1" x14ac:dyDescent="0.25">
      <c r="A16">
        <v>15</v>
      </c>
      <c r="B16" t="e">
        <f t="shared" si="0"/>
        <v>#REF!</v>
      </c>
      <c r="E16" t="s">
        <v>1166</v>
      </c>
    </row>
    <row r="17" spans="1:198" ht="15.9" customHeight="1" x14ac:dyDescent="0.25">
      <c r="A17">
        <v>16</v>
      </c>
      <c r="B17" t="e">
        <f t="shared" si="0"/>
        <v>#REF!</v>
      </c>
      <c r="E17" t="s">
        <v>1167</v>
      </c>
    </row>
    <row r="18" spans="1:198" ht="15.9" customHeight="1" x14ac:dyDescent="0.25">
      <c r="A18">
        <v>17</v>
      </c>
      <c r="B18" t="e">
        <f t="shared" si="0"/>
        <v>#REF!</v>
      </c>
      <c r="E18" t="s">
        <v>1168</v>
      </c>
    </row>
    <row r="19" spans="1:198" ht="15.9" customHeight="1" x14ac:dyDescent="0.25">
      <c r="A19">
        <v>18</v>
      </c>
      <c r="B19" t="e">
        <f t="shared" si="0"/>
        <v>#REF!</v>
      </c>
      <c r="E19" t="s">
        <v>1169</v>
      </c>
    </row>
    <row r="20" spans="1:198" ht="15.9" customHeight="1" x14ac:dyDescent="0.25">
      <c r="A20">
        <v>19</v>
      </c>
      <c r="B20" t="e">
        <f t="shared" si="0"/>
        <v>#REF!</v>
      </c>
      <c r="E20" t="s">
        <v>1170</v>
      </c>
    </row>
    <row r="21" spans="1:198" ht="15.9" customHeight="1" x14ac:dyDescent="0.25">
      <c r="A21">
        <v>20</v>
      </c>
      <c r="B21" t="e">
        <f t="shared" si="0"/>
        <v>#REF!</v>
      </c>
      <c r="E21" t="s">
        <v>1171</v>
      </c>
    </row>
    <row r="24" spans="1:198" ht="15.9" customHeight="1" x14ac:dyDescent="0.3">
      <c r="A24" t="e">
        <f>SUMPRODUCT(--($B$25:$B$67&lt;&gt;""))</f>
        <v>#REF!</v>
      </c>
      <c r="B24" s="6" t="e">
        <f>+B1&amp;'Depositos CTS'!#REF!</f>
        <v>#REF!</v>
      </c>
      <c r="D24" s="6" t="s">
        <v>4889</v>
      </c>
      <c r="E24" s="6" t="s">
        <v>4890</v>
      </c>
      <c r="F24" s="6" t="s">
        <v>4891</v>
      </c>
      <c r="G24" s="6" t="s">
        <v>4892</v>
      </c>
      <c r="H24" s="6" t="s">
        <v>4893</v>
      </c>
      <c r="I24" s="6" t="s">
        <v>4894</v>
      </c>
      <c r="J24" s="6" t="s">
        <v>4895</v>
      </c>
      <c r="K24" s="6" t="s">
        <v>4896</v>
      </c>
      <c r="L24" s="6" t="s">
        <v>4897</v>
      </c>
      <c r="M24" s="6" t="s">
        <v>4898</v>
      </c>
      <c r="N24" s="6" t="s">
        <v>4899</v>
      </c>
      <c r="O24" s="6" t="s">
        <v>4900</v>
      </c>
      <c r="P24" s="6" t="s">
        <v>4901</v>
      </c>
      <c r="Q24" s="6" t="s">
        <v>4902</v>
      </c>
      <c r="R24" s="6" t="s">
        <v>4903</v>
      </c>
      <c r="S24" s="6" t="s">
        <v>4904</v>
      </c>
      <c r="T24" s="6" t="s">
        <v>4905</v>
      </c>
      <c r="U24" s="6" t="s">
        <v>4906</v>
      </c>
      <c r="V24" s="6" t="s">
        <v>4907</v>
      </c>
      <c r="W24" s="6" t="s">
        <v>4908</v>
      </c>
      <c r="X24" s="6" t="s">
        <v>4909</v>
      </c>
      <c r="Y24" s="6" t="s">
        <v>4910</v>
      </c>
      <c r="Z24" s="6" t="s">
        <v>4911</v>
      </c>
      <c r="AA24" s="6" t="s">
        <v>4912</v>
      </c>
      <c r="AB24" s="6" t="s">
        <v>4913</v>
      </c>
      <c r="AC24" s="6" t="s">
        <v>4914</v>
      </c>
      <c r="AD24" s="6" t="s">
        <v>4915</v>
      </c>
      <c r="AE24" s="6" t="s">
        <v>4916</v>
      </c>
      <c r="AF24" s="6" t="s">
        <v>4917</v>
      </c>
      <c r="AG24" s="6" t="s">
        <v>4918</v>
      </c>
      <c r="AH24" s="6" t="s">
        <v>4919</v>
      </c>
      <c r="AI24" s="6" t="s">
        <v>4920</v>
      </c>
      <c r="AJ24" s="6" t="s">
        <v>4921</v>
      </c>
      <c r="AK24" s="6" t="s">
        <v>4922</v>
      </c>
      <c r="AL24" s="6" t="s">
        <v>4923</v>
      </c>
      <c r="AM24" s="6" t="s">
        <v>4924</v>
      </c>
      <c r="AN24" s="6" t="s">
        <v>4925</v>
      </c>
      <c r="AO24" s="6" t="s">
        <v>4926</v>
      </c>
      <c r="AP24" s="6" t="s">
        <v>4927</v>
      </c>
      <c r="AQ24" s="6" t="s">
        <v>4928</v>
      </c>
      <c r="AR24" s="6" t="s">
        <v>4929</v>
      </c>
      <c r="AS24" s="6" t="s">
        <v>4930</v>
      </c>
      <c r="AT24" s="6" t="s">
        <v>4931</v>
      </c>
      <c r="AU24" s="6" t="s">
        <v>4932</v>
      </c>
      <c r="AV24" s="6" t="s">
        <v>4933</v>
      </c>
      <c r="AW24" s="6" t="s">
        <v>4934</v>
      </c>
      <c r="AX24" s="6" t="s">
        <v>4935</v>
      </c>
      <c r="AY24" s="6" t="s">
        <v>4936</v>
      </c>
      <c r="AZ24" s="6" t="s">
        <v>4937</v>
      </c>
      <c r="BA24" s="6" t="s">
        <v>4938</v>
      </c>
      <c r="BB24" s="6" t="s">
        <v>4939</v>
      </c>
      <c r="BC24" s="6" t="s">
        <v>4940</v>
      </c>
      <c r="BD24" s="6" t="s">
        <v>4941</v>
      </c>
      <c r="BE24" s="6" t="s">
        <v>4942</v>
      </c>
      <c r="BF24" s="6" t="s">
        <v>4943</v>
      </c>
      <c r="BG24" s="6" t="s">
        <v>4944</v>
      </c>
      <c r="BH24" s="6" t="s">
        <v>4945</v>
      </c>
      <c r="BI24" s="6" t="s">
        <v>4946</v>
      </c>
      <c r="BJ24" s="6" t="s">
        <v>4947</v>
      </c>
      <c r="BK24" s="6" t="s">
        <v>4948</v>
      </c>
      <c r="BL24" s="6" t="s">
        <v>4949</v>
      </c>
      <c r="BM24" s="6" t="s">
        <v>4950</v>
      </c>
      <c r="BN24" s="6" t="s">
        <v>4951</v>
      </c>
      <c r="BO24" s="6" t="s">
        <v>4952</v>
      </c>
      <c r="BP24" s="6" t="s">
        <v>4953</v>
      </c>
      <c r="BQ24" s="6" t="s">
        <v>4954</v>
      </c>
      <c r="BR24" s="6" t="s">
        <v>4955</v>
      </c>
      <c r="BS24" s="6" t="s">
        <v>4956</v>
      </c>
      <c r="BT24" s="6" t="s">
        <v>4957</v>
      </c>
      <c r="BU24" s="6" t="s">
        <v>4958</v>
      </c>
      <c r="BV24" s="6" t="s">
        <v>4959</v>
      </c>
      <c r="BW24" s="6" t="s">
        <v>4960</v>
      </c>
      <c r="BX24" s="6" t="s">
        <v>4961</v>
      </c>
      <c r="BY24" s="6" t="s">
        <v>4962</v>
      </c>
      <c r="BZ24" s="6" t="s">
        <v>4963</v>
      </c>
      <c r="CA24" s="6" t="s">
        <v>4964</v>
      </c>
      <c r="CB24" s="6" t="s">
        <v>4965</v>
      </c>
      <c r="CC24" s="6" t="s">
        <v>4966</v>
      </c>
      <c r="CD24" s="6" t="s">
        <v>4967</v>
      </c>
      <c r="CE24" s="6" t="s">
        <v>4968</v>
      </c>
      <c r="CF24" s="6" t="s">
        <v>4969</v>
      </c>
      <c r="CG24" s="6" t="s">
        <v>4970</v>
      </c>
      <c r="CH24" s="6" t="s">
        <v>4971</v>
      </c>
      <c r="CI24" s="6" t="s">
        <v>4972</v>
      </c>
      <c r="CJ24" s="6" t="s">
        <v>4973</v>
      </c>
      <c r="CK24" s="6" t="s">
        <v>4974</v>
      </c>
      <c r="CL24" s="6" t="s">
        <v>4975</v>
      </c>
      <c r="CM24" s="6" t="s">
        <v>4976</v>
      </c>
      <c r="CN24" s="6" t="s">
        <v>4977</v>
      </c>
      <c r="CO24" s="6" t="s">
        <v>4978</v>
      </c>
      <c r="CP24" s="6" t="s">
        <v>4979</v>
      </c>
      <c r="CQ24" s="6" t="s">
        <v>4980</v>
      </c>
      <c r="CR24" s="6" t="s">
        <v>4981</v>
      </c>
      <c r="CS24" s="6" t="s">
        <v>4982</v>
      </c>
      <c r="CT24" s="6" t="s">
        <v>4983</v>
      </c>
      <c r="CU24" s="6" t="s">
        <v>4984</v>
      </c>
      <c r="CV24" s="6" t="s">
        <v>4985</v>
      </c>
      <c r="CW24" s="6" t="s">
        <v>4986</v>
      </c>
      <c r="CX24" s="6" t="s">
        <v>4987</v>
      </c>
      <c r="CY24" s="6" t="s">
        <v>4988</v>
      </c>
      <c r="CZ24" s="6" t="s">
        <v>4989</v>
      </c>
      <c r="DA24" s="6" t="s">
        <v>4990</v>
      </c>
      <c r="DB24" s="6" t="s">
        <v>4991</v>
      </c>
      <c r="DC24" s="6" t="s">
        <v>4992</v>
      </c>
      <c r="DD24" s="6" t="s">
        <v>4993</v>
      </c>
      <c r="DE24" s="6" t="s">
        <v>4994</v>
      </c>
      <c r="DF24" s="6" t="s">
        <v>4995</v>
      </c>
      <c r="DG24" s="6" t="s">
        <v>4996</v>
      </c>
      <c r="DH24" s="6" t="s">
        <v>4997</v>
      </c>
      <c r="DI24" s="6" t="s">
        <v>4998</v>
      </c>
      <c r="DJ24" s="6" t="s">
        <v>4999</v>
      </c>
      <c r="DK24" s="6" t="s">
        <v>5000</v>
      </c>
      <c r="DL24" s="6" t="s">
        <v>5001</v>
      </c>
      <c r="DM24" s="6" t="s">
        <v>5002</v>
      </c>
      <c r="DN24" s="6" t="s">
        <v>5003</v>
      </c>
      <c r="DO24" s="6" t="s">
        <v>5004</v>
      </c>
      <c r="DP24" s="6" t="s">
        <v>5005</v>
      </c>
      <c r="DQ24" s="6" t="s">
        <v>5006</v>
      </c>
      <c r="DR24" s="6" t="s">
        <v>5007</v>
      </c>
      <c r="DS24" s="6" t="s">
        <v>5008</v>
      </c>
      <c r="DT24" s="6" t="s">
        <v>5009</v>
      </c>
      <c r="DU24" s="6" t="s">
        <v>5010</v>
      </c>
      <c r="DV24" s="6" t="s">
        <v>5011</v>
      </c>
      <c r="DW24" s="6" t="s">
        <v>5012</v>
      </c>
      <c r="DX24" s="6" t="s">
        <v>5013</v>
      </c>
      <c r="DY24" s="6" t="s">
        <v>5014</v>
      </c>
      <c r="DZ24" s="6" t="s">
        <v>5015</v>
      </c>
      <c r="EA24" s="6" t="s">
        <v>5016</v>
      </c>
      <c r="EB24" s="6" t="s">
        <v>5017</v>
      </c>
      <c r="EC24" s="6" t="s">
        <v>5018</v>
      </c>
      <c r="ED24" s="6" t="s">
        <v>5019</v>
      </c>
      <c r="EE24" s="6" t="s">
        <v>5020</v>
      </c>
      <c r="EF24" s="6" t="s">
        <v>5021</v>
      </c>
      <c r="EG24" s="6" t="s">
        <v>5022</v>
      </c>
      <c r="EH24" s="6" t="s">
        <v>5023</v>
      </c>
      <c r="EI24" s="6" t="s">
        <v>5024</v>
      </c>
      <c r="EJ24" s="6" t="s">
        <v>5025</v>
      </c>
      <c r="EK24" s="6" t="s">
        <v>5026</v>
      </c>
      <c r="EL24" s="6" t="s">
        <v>5027</v>
      </c>
      <c r="EM24" s="6" t="s">
        <v>5028</v>
      </c>
      <c r="EN24" s="6" t="s">
        <v>5029</v>
      </c>
      <c r="EO24" s="6" t="s">
        <v>5030</v>
      </c>
      <c r="EP24" s="6" t="s">
        <v>5031</v>
      </c>
      <c r="EQ24" s="6" t="s">
        <v>5032</v>
      </c>
      <c r="ER24" s="6" t="s">
        <v>5033</v>
      </c>
      <c r="ES24" s="6" t="s">
        <v>5034</v>
      </c>
      <c r="ET24" s="6" t="s">
        <v>5035</v>
      </c>
      <c r="EU24" s="6" t="s">
        <v>5036</v>
      </c>
      <c r="EV24" s="6" t="s">
        <v>5037</v>
      </c>
      <c r="EW24" s="6" t="s">
        <v>5038</v>
      </c>
      <c r="EX24" s="6" t="s">
        <v>5039</v>
      </c>
      <c r="EY24" s="6" t="s">
        <v>5040</v>
      </c>
      <c r="EZ24" s="6" t="s">
        <v>5041</v>
      </c>
      <c r="FA24" s="6" t="s">
        <v>5042</v>
      </c>
      <c r="FB24" s="6" t="s">
        <v>5043</v>
      </c>
      <c r="FC24" s="6" t="s">
        <v>5044</v>
      </c>
      <c r="FD24" s="6" t="s">
        <v>5045</v>
      </c>
      <c r="FE24" s="6" t="s">
        <v>5046</v>
      </c>
      <c r="FF24" s="6" t="s">
        <v>5047</v>
      </c>
      <c r="FG24" s="6" t="s">
        <v>5048</v>
      </c>
      <c r="FH24" s="6" t="s">
        <v>5049</v>
      </c>
      <c r="FI24" s="6" t="s">
        <v>5050</v>
      </c>
      <c r="FJ24" s="6" t="s">
        <v>5051</v>
      </c>
      <c r="FK24" s="6" t="s">
        <v>5052</v>
      </c>
      <c r="FL24" s="6" t="s">
        <v>5053</v>
      </c>
      <c r="FM24" s="6" t="s">
        <v>5054</v>
      </c>
      <c r="FN24" s="6" t="s">
        <v>5055</v>
      </c>
      <c r="FO24" s="6" t="s">
        <v>5056</v>
      </c>
      <c r="FP24" s="6" t="s">
        <v>5057</v>
      </c>
      <c r="FQ24" s="6" t="s">
        <v>5058</v>
      </c>
      <c r="FR24" s="6" t="s">
        <v>5059</v>
      </c>
      <c r="FS24" s="6" t="s">
        <v>5060</v>
      </c>
      <c r="FT24" s="6" t="s">
        <v>5061</v>
      </c>
      <c r="FU24" s="6" t="s">
        <v>5062</v>
      </c>
      <c r="FV24" s="6" t="s">
        <v>5063</v>
      </c>
      <c r="FW24" s="6" t="s">
        <v>5064</v>
      </c>
      <c r="FX24" s="6" t="s">
        <v>5065</v>
      </c>
      <c r="FY24" s="6" t="s">
        <v>5066</v>
      </c>
      <c r="FZ24" s="6" t="s">
        <v>5067</v>
      </c>
      <c r="GA24" s="6" t="s">
        <v>5068</v>
      </c>
      <c r="GB24" s="6" t="s">
        <v>5069</v>
      </c>
      <c r="GC24" s="6" t="s">
        <v>5070</v>
      </c>
      <c r="GD24" s="6" t="s">
        <v>5071</v>
      </c>
      <c r="GE24" s="6" t="s">
        <v>5072</v>
      </c>
      <c r="GF24" s="6" t="s">
        <v>5073</v>
      </c>
      <c r="GG24" s="6" t="s">
        <v>5074</v>
      </c>
      <c r="GH24" s="6" t="s">
        <v>5075</v>
      </c>
      <c r="GI24" s="6" t="s">
        <v>5076</v>
      </c>
      <c r="GJ24" s="6" t="s">
        <v>5077</v>
      </c>
      <c r="GK24" s="6" t="s">
        <v>5078</v>
      </c>
      <c r="GL24" s="6" t="s">
        <v>5079</v>
      </c>
      <c r="GM24" s="6" t="s">
        <v>5080</v>
      </c>
      <c r="GN24" s="6" t="s">
        <v>5081</v>
      </c>
      <c r="GO24" s="6" t="s">
        <v>5082</v>
      </c>
      <c r="GP24" s="6" t="s">
        <v>5083</v>
      </c>
    </row>
    <row r="25" spans="1:198" ht="15.9" customHeight="1" x14ac:dyDescent="0.25">
      <c r="A25">
        <v>1</v>
      </c>
      <c r="B25" t="e">
        <f>IF(HLOOKUP($B$24,$D$24:$GP$126,A25+1,0)="","",HLOOKUP($B$24,$D$24:$GP$126,A25+1,0))</f>
        <v>#REF!</v>
      </c>
      <c r="D25" t="s">
        <v>1184</v>
      </c>
      <c r="E25" t="s">
        <v>1188</v>
      </c>
      <c r="F25" t="s">
        <v>1027</v>
      </c>
      <c r="G25" t="s">
        <v>5084</v>
      </c>
      <c r="H25" t="s">
        <v>1266</v>
      </c>
      <c r="I25" t="s">
        <v>1302</v>
      </c>
      <c r="J25" t="s">
        <v>5085</v>
      </c>
      <c r="K25" t="s">
        <v>978</v>
      </c>
      <c r="L25" t="s">
        <v>1178</v>
      </c>
      <c r="M25" t="s">
        <v>1180</v>
      </c>
      <c r="N25" t="s">
        <v>5086</v>
      </c>
      <c r="O25" t="s">
        <v>1197</v>
      </c>
      <c r="P25" t="s">
        <v>5087</v>
      </c>
      <c r="Q25" t="s">
        <v>5088</v>
      </c>
      <c r="R25" t="s">
        <v>1211</v>
      </c>
      <c r="S25" t="s">
        <v>1242</v>
      </c>
      <c r="T25" t="s">
        <v>1243</v>
      </c>
      <c r="U25" t="s">
        <v>1244</v>
      </c>
      <c r="V25" t="s">
        <v>1247</v>
      </c>
      <c r="W25" t="s">
        <v>1270</v>
      </c>
      <c r="X25" t="s">
        <v>1279</v>
      </c>
      <c r="Y25" t="s">
        <v>1051</v>
      </c>
      <c r="Z25" t="s">
        <v>1294</v>
      </c>
      <c r="AA25" t="s">
        <v>1299</v>
      </c>
      <c r="AB25" t="s">
        <v>5089</v>
      </c>
      <c r="AC25" t="s">
        <v>985</v>
      </c>
      <c r="AD25" t="s">
        <v>1335</v>
      </c>
      <c r="AE25" t="s">
        <v>979</v>
      </c>
      <c r="AF25" t="s">
        <v>1004</v>
      </c>
      <c r="AG25" t="s">
        <v>1028</v>
      </c>
      <c r="AH25" t="s">
        <v>1182</v>
      </c>
      <c r="AI25" t="s">
        <v>1205</v>
      </c>
      <c r="AJ25" t="s">
        <v>1217</v>
      </c>
      <c r="AK25" t="s">
        <v>1229</v>
      </c>
      <c r="AL25" t="s">
        <v>5090</v>
      </c>
      <c r="AM25" t="s">
        <v>1005</v>
      </c>
      <c r="AN25" t="s">
        <v>1196</v>
      </c>
      <c r="AO25" t="s">
        <v>1200</v>
      </c>
      <c r="AP25" t="s">
        <v>1202</v>
      </c>
      <c r="AQ25" t="s">
        <v>1212</v>
      </c>
      <c r="AR25" t="s">
        <v>1250</v>
      </c>
      <c r="AS25" t="s">
        <v>1257</v>
      </c>
      <c r="AT25" t="s">
        <v>981</v>
      </c>
      <c r="AU25" t="s">
        <v>1233</v>
      </c>
      <c r="AV25" t="s">
        <v>1234</v>
      </c>
      <c r="AW25" t="s">
        <v>1239</v>
      </c>
      <c r="AX25" t="s">
        <v>1210</v>
      </c>
      <c r="AY25" t="s">
        <v>1265</v>
      </c>
      <c r="AZ25" t="s">
        <v>1287</v>
      </c>
      <c r="BA25" t="s">
        <v>1291</v>
      </c>
      <c r="BB25" t="s">
        <v>1316</v>
      </c>
      <c r="BC25" t="s">
        <v>1329</v>
      </c>
      <c r="BD25" t="s">
        <v>1330</v>
      </c>
      <c r="BE25" t="s">
        <v>1189</v>
      </c>
      <c r="BF25" t="s">
        <v>1027</v>
      </c>
      <c r="BG25" t="s">
        <v>1031</v>
      </c>
      <c r="BH25" t="s">
        <v>1206</v>
      </c>
      <c r="BI25" t="s">
        <v>1215</v>
      </c>
      <c r="BJ25" t="s">
        <v>1219</v>
      </c>
      <c r="BK25" t="s">
        <v>1186</v>
      </c>
      <c r="BL25" t="s">
        <v>998</v>
      </c>
      <c r="BM25" t="s">
        <v>1304</v>
      </c>
      <c r="BN25" t="s">
        <v>1305</v>
      </c>
      <c r="BO25" t="s">
        <v>1013</v>
      </c>
      <c r="BP25" t="s">
        <v>5091</v>
      </c>
      <c r="BQ25" t="s">
        <v>1312</v>
      </c>
      <c r="BR25" t="s">
        <v>998</v>
      </c>
      <c r="BS25" t="s">
        <v>984</v>
      </c>
      <c r="BT25" t="s">
        <v>4189</v>
      </c>
      <c r="BU25" t="s">
        <v>1032</v>
      </c>
      <c r="BV25" t="s">
        <v>1190</v>
      </c>
      <c r="BW25" t="s">
        <v>1191</v>
      </c>
      <c r="BX25" t="s">
        <v>1208</v>
      </c>
      <c r="BY25" t="s">
        <v>1218</v>
      </c>
      <c r="BZ25" t="s">
        <v>5092</v>
      </c>
      <c r="CA25" t="s">
        <v>1255</v>
      </c>
      <c r="CB25" t="s">
        <v>1288</v>
      </c>
      <c r="CC25" t="s">
        <v>1292</v>
      </c>
      <c r="CD25" t="s">
        <v>1298</v>
      </c>
      <c r="CE25" t="s">
        <v>1327</v>
      </c>
      <c r="CF25" t="s">
        <v>985</v>
      </c>
      <c r="CG25" t="s">
        <v>1177</v>
      </c>
      <c r="CH25" t="s">
        <v>1201</v>
      </c>
      <c r="CI25" t="s">
        <v>1210</v>
      </c>
      <c r="CJ25" t="s">
        <v>1237</v>
      </c>
      <c r="CK25" t="s">
        <v>1248</v>
      </c>
      <c r="CL25" t="s">
        <v>1322</v>
      </c>
      <c r="CM25" t="s">
        <v>986</v>
      </c>
      <c r="CN25" t="s">
        <v>1222</v>
      </c>
      <c r="CO25" t="s">
        <v>1230</v>
      </c>
      <c r="CP25" t="s">
        <v>1232</v>
      </c>
      <c r="CQ25" t="s">
        <v>1240</v>
      </c>
      <c r="CR25" t="s">
        <v>1261</v>
      </c>
      <c r="CS25" t="s">
        <v>5093</v>
      </c>
      <c r="CT25" t="s">
        <v>1268</v>
      </c>
      <c r="CU25" t="s">
        <v>1283</v>
      </c>
      <c r="CV25" t="s">
        <v>5094</v>
      </c>
      <c r="CW25" t="s">
        <v>5095</v>
      </c>
      <c r="CX25" t="s">
        <v>5096</v>
      </c>
      <c r="CY25" t="s">
        <v>962</v>
      </c>
      <c r="CZ25" t="s">
        <v>1278</v>
      </c>
      <c r="DA25" t="s">
        <v>1286</v>
      </c>
      <c r="DB25" t="s">
        <v>1293</v>
      </c>
      <c r="DC25" t="s">
        <v>988</v>
      </c>
      <c r="DD25" t="s">
        <v>1209</v>
      </c>
      <c r="DE25" t="s">
        <v>1211</v>
      </c>
      <c r="DF25" t="s">
        <v>1238</v>
      </c>
      <c r="DG25" t="s">
        <v>1251</v>
      </c>
      <c r="DH25" t="s">
        <v>1254</v>
      </c>
      <c r="DI25" t="s">
        <v>1314</v>
      </c>
      <c r="DJ25" t="s">
        <v>985</v>
      </c>
      <c r="DK25" t="s">
        <v>1333</v>
      </c>
      <c r="DL25" t="s">
        <v>989</v>
      </c>
      <c r="DM25" t="s">
        <v>1186</v>
      </c>
      <c r="DN25" t="s">
        <v>1037</v>
      </c>
      <c r="DO25" t="s">
        <v>1228</v>
      </c>
      <c r="DP25" t="s">
        <v>1253</v>
      </c>
      <c r="DQ25" t="s">
        <v>1280</v>
      </c>
      <c r="DR25" t="s">
        <v>515</v>
      </c>
      <c r="DS25" t="s">
        <v>1290</v>
      </c>
      <c r="DT25" t="s">
        <v>1309</v>
      </c>
      <c r="DU25" t="s">
        <v>1313</v>
      </c>
      <c r="DV25" t="s">
        <v>5097</v>
      </c>
      <c r="DW25" t="s">
        <v>1331</v>
      </c>
      <c r="DX25" t="s">
        <v>1203</v>
      </c>
      <c r="DY25" t="s">
        <v>1226</v>
      </c>
      <c r="DZ25" t="s">
        <v>1259</v>
      </c>
      <c r="EA25" t="s">
        <v>991</v>
      </c>
      <c r="EB25" t="s">
        <v>1015</v>
      </c>
      <c r="EC25" t="s">
        <v>1193</v>
      </c>
      <c r="ED25" t="s">
        <v>1194</v>
      </c>
      <c r="EE25" t="s">
        <v>5098</v>
      </c>
      <c r="EF25" t="s">
        <v>1245</v>
      </c>
      <c r="EG25" t="s">
        <v>1246</v>
      </c>
      <c r="EH25" t="s">
        <v>1263</v>
      </c>
      <c r="EI25" t="s">
        <v>1282</v>
      </c>
      <c r="EJ25" t="s">
        <v>1334</v>
      </c>
      <c r="EK25" t="s">
        <v>1175</v>
      </c>
      <c r="EL25" t="s">
        <v>5099</v>
      </c>
      <c r="EM25" t="s">
        <v>1264</v>
      </c>
      <c r="EN25" t="s">
        <v>1272</v>
      </c>
      <c r="EO25" t="s">
        <v>5100</v>
      </c>
      <c r="EP25" t="s">
        <v>5101</v>
      </c>
      <c r="EQ25" t="s">
        <v>1326</v>
      </c>
      <c r="ER25" t="s">
        <v>1267</v>
      </c>
      <c r="ES25" t="s">
        <v>1318</v>
      </c>
      <c r="ET25" t="s">
        <v>1320</v>
      </c>
      <c r="EU25" t="s">
        <v>1227</v>
      </c>
      <c r="EV25" t="s">
        <v>5102</v>
      </c>
      <c r="EW25" t="s">
        <v>1271</v>
      </c>
      <c r="EX25" t="s">
        <v>1220</v>
      </c>
      <c r="EY25" t="s">
        <v>1281</v>
      </c>
      <c r="EZ25" t="s">
        <v>1289</v>
      </c>
      <c r="FA25" t="s">
        <v>996</v>
      </c>
      <c r="FB25" t="s">
        <v>1235</v>
      </c>
      <c r="FC25" t="s">
        <v>5103</v>
      </c>
      <c r="FD25" t="s">
        <v>1285</v>
      </c>
      <c r="FE25" t="s">
        <v>1053</v>
      </c>
      <c r="FF25" t="s">
        <v>5104</v>
      </c>
      <c r="FG25" t="s">
        <v>998</v>
      </c>
      <c r="FH25" t="s">
        <v>5105</v>
      </c>
      <c r="FI25" t="s">
        <v>1183</v>
      </c>
      <c r="FJ25" t="s">
        <v>1195</v>
      </c>
      <c r="FK25" t="s">
        <v>1207</v>
      </c>
      <c r="FL25" t="s">
        <v>1223</v>
      </c>
      <c r="FM25" t="s">
        <v>1236</v>
      </c>
      <c r="FN25" t="s">
        <v>1260</v>
      </c>
      <c r="FO25" t="s">
        <v>1274</v>
      </c>
      <c r="FP25" t="s">
        <v>1275</v>
      </c>
      <c r="FQ25" t="s">
        <v>1296</v>
      </c>
      <c r="FR25" t="s">
        <v>1303</v>
      </c>
      <c r="FS25" t="s">
        <v>1308</v>
      </c>
      <c r="FT25" t="s">
        <v>5106</v>
      </c>
      <c r="FU25" t="s">
        <v>1336</v>
      </c>
      <c r="FV25" t="s">
        <v>5107</v>
      </c>
      <c r="FW25" t="s">
        <v>5108</v>
      </c>
      <c r="FX25" t="s">
        <v>5109</v>
      </c>
      <c r="FY25" t="s">
        <v>5110</v>
      </c>
      <c r="FZ25" t="s">
        <v>1269</v>
      </c>
      <c r="GA25" t="s">
        <v>1277</v>
      </c>
      <c r="GB25" t="s">
        <v>5103</v>
      </c>
      <c r="GC25" t="s">
        <v>1301</v>
      </c>
      <c r="GD25" t="s">
        <v>5111</v>
      </c>
      <c r="GE25" t="s">
        <v>5112</v>
      </c>
      <c r="GF25" t="s">
        <v>1192</v>
      </c>
      <c r="GG25" t="s">
        <v>1252</v>
      </c>
      <c r="GH25" t="s">
        <v>5113</v>
      </c>
      <c r="GI25" t="s">
        <v>1486</v>
      </c>
      <c r="GJ25" t="s">
        <v>5114</v>
      </c>
      <c r="GK25" t="s">
        <v>1325</v>
      </c>
      <c r="GL25" t="s">
        <v>5115</v>
      </c>
      <c r="GM25" t="s">
        <v>1181</v>
      </c>
      <c r="GN25" t="s">
        <v>1216</v>
      </c>
      <c r="GO25" t="s">
        <v>1446</v>
      </c>
      <c r="GP25" t="s">
        <v>1068</v>
      </c>
    </row>
    <row r="26" spans="1:198" ht="15.9" customHeight="1" x14ac:dyDescent="0.25">
      <c r="A26">
        <v>2</v>
      </c>
      <c r="B26" t="e">
        <f t="shared" ref="B26:B67" si="1">IF(HLOOKUP($B$24,$D$24:$GP$126,A26+1,0)="","",HLOOKUP($B$24,$D$24:$GP$126,A26+1,0))</f>
        <v>#REF!</v>
      </c>
      <c r="D26" t="s">
        <v>977</v>
      </c>
      <c r="E26" t="s">
        <v>1354</v>
      </c>
      <c r="F26" t="s">
        <v>1371</v>
      </c>
      <c r="G26" t="s">
        <v>1382</v>
      </c>
      <c r="H26" t="s">
        <v>1428</v>
      </c>
      <c r="I26" t="s">
        <v>1465</v>
      </c>
      <c r="J26" t="s">
        <v>1494</v>
      </c>
      <c r="K26" t="s">
        <v>1340</v>
      </c>
      <c r="L26" t="s">
        <v>1345</v>
      </c>
      <c r="M26" t="s">
        <v>1347</v>
      </c>
      <c r="N26" t="s">
        <v>4846</v>
      </c>
      <c r="O26" t="s">
        <v>1365</v>
      </c>
      <c r="P26" t="s">
        <v>5116</v>
      </c>
      <c r="Q26" t="s">
        <v>1102</v>
      </c>
      <c r="R26" t="s">
        <v>1385</v>
      </c>
      <c r="S26" t="s">
        <v>1406</v>
      </c>
      <c r="T26" t="s">
        <v>1407</v>
      </c>
      <c r="U26" t="s">
        <v>1408</v>
      </c>
      <c r="V26" t="s">
        <v>1411</v>
      </c>
      <c r="W26" t="s">
        <v>5117</v>
      </c>
      <c r="X26" t="s">
        <v>1440</v>
      </c>
      <c r="Y26" t="s">
        <v>1308</v>
      </c>
      <c r="Z26" t="s">
        <v>1457</v>
      </c>
      <c r="AA26" t="s">
        <v>1462</v>
      </c>
      <c r="AB26" t="s">
        <v>1474</v>
      </c>
      <c r="AC26" t="s">
        <v>5118</v>
      </c>
      <c r="AD26" t="s">
        <v>1501</v>
      </c>
      <c r="AE26" t="s">
        <v>1338</v>
      </c>
      <c r="AF26" t="s">
        <v>1342</v>
      </c>
      <c r="AG26" t="s">
        <v>5119</v>
      </c>
      <c r="AH26" t="s">
        <v>1350</v>
      </c>
      <c r="AI26" t="s">
        <v>1071</v>
      </c>
      <c r="AJ26" t="s">
        <v>1087</v>
      </c>
      <c r="AK26" t="s">
        <v>1394</v>
      </c>
      <c r="AL26" t="s">
        <v>955</v>
      </c>
      <c r="AM26" t="s">
        <v>5120</v>
      </c>
      <c r="AN26" t="s">
        <v>1364</v>
      </c>
      <c r="AO26" t="s">
        <v>1367</v>
      </c>
      <c r="AP26" t="s">
        <v>1369</v>
      </c>
      <c r="AQ26" t="s">
        <v>1381</v>
      </c>
      <c r="AR26" t="s">
        <v>5121</v>
      </c>
      <c r="AS26" t="s">
        <v>1420</v>
      </c>
      <c r="AT26" t="s">
        <v>1361</v>
      </c>
      <c r="AU26" t="s">
        <v>5122</v>
      </c>
      <c r="AV26" t="s">
        <v>1399</v>
      </c>
      <c r="AW26" t="s">
        <v>1575</v>
      </c>
      <c r="AX26" t="s">
        <v>1592</v>
      </c>
      <c r="AY26" t="s">
        <v>1308</v>
      </c>
      <c r="AZ26" t="s">
        <v>1448</v>
      </c>
      <c r="BA26" t="s">
        <v>1452</v>
      </c>
      <c r="BB26" t="s">
        <v>1480</v>
      </c>
      <c r="BC26" t="s">
        <v>1495</v>
      </c>
      <c r="BD26" t="s">
        <v>1496</v>
      </c>
      <c r="BE26" t="s">
        <v>982</v>
      </c>
      <c r="BF26" t="s">
        <v>957</v>
      </c>
      <c r="BG26" t="s">
        <v>1370</v>
      </c>
      <c r="BH26" t="s">
        <v>1375</v>
      </c>
      <c r="BI26" t="s">
        <v>1074</v>
      </c>
      <c r="BJ26" t="s">
        <v>1386</v>
      </c>
      <c r="BK26" t="s">
        <v>1395</v>
      </c>
      <c r="BL26" t="s">
        <v>1415</v>
      </c>
      <c r="BM26" t="s">
        <v>1467</v>
      </c>
      <c r="BN26" t="s">
        <v>5123</v>
      </c>
      <c r="BO26" t="s">
        <v>1470</v>
      </c>
      <c r="BP26" t="s">
        <v>5087</v>
      </c>
      <c r="BQ26" t="s">
        <v>1475</v>
      </c>
      <c r="BR26" t="s">
        <v>958</v>
      </c>
      <c r="BS26" t="s">
        <v>1174</v>
      </c>
      <c r="BT26" t="s">
        <v>1008</v>
      </c>
      <c r="BU26" t="s">
        <v>1356</v>
      </c>
      <c r="BV26" t="s">
        <v>1358</v>
      </c>
      <c r="BW26" t="s">
        <v>1359</v>
      </c>
      <c r="BX26" t="s">
        <v>1377</v>
      </c>
      <c r="BY26" t="s">
        <v>959</v>
      </c>
      <c r="BZ26" t="s">
        <v>1391</v>
      </c>
      <c r="CA26" t="s">
        <v>1419</v>
      </c>
      <c r="CB26" t="s">
        <v>1449</v>
      </c>
      <c r="CC26" t="s">
        <v>1453</v>
      </c>
      <c r="CD26" t="s">
        <v>1461</v>
      </c>
      <c r="CE26" t="s">
        <v>1493</v>
      </c>
      <c r="CF26" t="s">
        <v>1312</v>
      </c>
      <c r="CG26" t="s">
        <v>1343</v>
      </c>
      <c r="CH26" t="s">
        <v>1368</v>
      </c>
      <c r="CI26" t="s">
        <v>1379</v>
      </c>
      <c r="CJ26" t="s">
        <v>1401</v>
      </c>
      <c r="CK26" t="s">
        <v>1412</v>
      </c>
      <c r="CL26" t="s">
        <v>1488</v>
      </c>
      <c r="CM26" t="s">
        <v>1341</v>
      </c>
      <c r="CN26" t="s">
        <v>4873</v>
      </c>
      <c r="CO26" t="s">
        <v>1242</v>
      </c>
      <c r="CP26" t="s">
        <v>5124</v>
      </c>
      <c r="CQ26" t="s">
        <v>1404</v>
      </c>
      <c r="CR26" t="s">
        <v>1424</v>
      </c>
      <c r="CS26" t="s">
        <v>5125</v>
      </c>
      <c r="CT26" t="s">
        <v>1430</v>
      </c>
      <c r="CU26" t="s">
        <v>1445</v>
      </c>
      <c r="CV26" t="s">
        <v>1458</v>
      </c>
      <c r="CW26" t="s">
        <v>1498</v>
      </c>
      <c r="CX26" t="s">
        <v>1374</v>
      </c>
      <c r="CY26" t="s">
        <v>5126</v>
      </c>
      <c r="CZ26" t="s">
        <v>5127</v>
      </c>
      <c r="DA26" t="s">
        <v>1059</v>
      </c>
      <c r="DB26" t="s">
        <v>1455</v>
      </c>
      <c r="DC26" t="s">
        <v>1372</v>
      </c>
      <c r="DD26" t="s">
        <v>5128</v>
      </c>
      <c r="DE26" t="s">
        <v>1380</v>
      </c>
      <c r="DF26" t="s">
        <v>1402</v>
      </c>
      <c r="DG26" t="s">
        <v>1416</v>
      </c>
      <c r="DH26" t="s">
        <v>963</v>
      </c>
      <c r="DI26" t="s">
        <v>1477</v>
      </c>
      <c r="DJ26" t="s">
        <v>1487</v>
      </c>
      <c r="DK26" t="s">
        <v>5129</v>
      </c>
      <c r="DL26" t="s">
        <v>5130</v>
      </c>
      <c r="DM26" t="s">
        <v>1013</v>
      </c>
      <c r="DN26" t="s">
        <v>1373</v>
      </c>
      <c r="DO26" t="s">
        <v>5131</v>
      </c>
      <c r="DP26" t="s">
        <v>1418</v>
      </c>
      <c r="DQ26" t="s">
        <v>1441</v>
      </c>
      <c r="DR26" t="s">
        <v>1444</v>
      </c>
      <c r="DS26" t="s">
        <v>1451</v>
      </c>
      <c r="DT26" t="s">
        <v>1472</v>
      </c>
      <c r="DU26" t="s">
        <v>1476</v>
      </c>
      <c r="DV26" t="s">
        <v>5132</v>
      </c>
      <c r="DW26" t="s">
        <v>1497</v>
      </c>
      <c r="DX26" t="s">
        <v>990</v>
      </c>
      <c r="DY26" t="s">
        <v>1014</v>
      </c>
      <c r="DZ26" t="s">
        <v>1422</v>
      </c>
      <c r="EA26" t="s">
        <v>1352</v>
      </c>
      <c r="EB26" t="s">
        <v>1355</v>
      </c>
      <c r="EC26" t="s">
        <v>1039</v>
      </c>
      <c r="ED26" t="s">
        <v>1362</v>
      </c>
      <c r="EE26" t="s">
        <v>5133</v>
      </c>
      <c r="EF26" t="s">
        <v>1409</v>
      </c>
      <c r="EG26" t="s">
        <v>5134</v>
      </c>
      <c r="EH26" t="s">
        <v>1426</v>
      </c>
      <c r="EI26" t="s">
        <v>1443</v>
      </c>
      <c r="EJ26" t="s">
        <v>1500</v>
      </c>
      <c r="EK26" t="s">
        <v>1670</v>
      </c>
      <c r="EL26" t="s">
        <v>991</v>
      </c>
      <c r="EM26" t="s">
        <v>1427</v>
      </c>
      <c r="EN26" t="s">
        <v>5135</v>
      </c>
      <c r="EO26" t="s">
        <v>1316</v>
      </c>
      <c r="EP26" t="s">
        <v>1463</v>
      </c>
      <c r="EQ26" t="s">
        <v>1492</v>
      </c>
      <c r="ER26" t="s">
        <v>1429</v>
      </c>
      <c r="ES26" t="s">
        <v>1483</v>
      </c>
      <c r="ET26" t="s">
        <v>1485</v>
      </c>
      <c r="EU26" t="s">
        <v>1392</v>
      </c>
      <c r="EV26" t="s">
        <v>1018</v>
      </c>
      <c r="EW26" t="s">
        <v>1433</v>
      </c>
      <c r="EX26" t="s">
        <v>1387</v>
      </c>
      <c r="EY26" t="s">
        <v>1020</v>
      </c>
      <c r="EZ26" t="s">
        <v>1450</v>
      </c>
      <c r="FA26" t="s">
        <v>1349</v>
      </c>
      <c r="FB26" t="s">
        <v>5136</v>
      </c>
      <c r="FC26" t="s">
        <v>1437</v>
      </c>
      <c r="FD26" t="s">
        <v>1447</v>
      </c>
      <c r="FE26" t="s">
        <v>1456</v>
      </c>
      <c r="FF26" t="s">
        <v>1478</v>
      </c>
      <c r="FG26" t="s">
        <v>5137</v>
      </c>
      <c r="FH26" t="s">
        <v>5138</v>
      </c>
      <c r="FI26" t="s">
        <v>1351</v>
      </c>
      <c r="FJ26" t="s">
        <v>1363</v>
      </c>
      <c r="FK26" t="s">
        <v>1376</v>
      </c>
      <c r="FL26" t="s">
        <v>1389</v>
      </c>
      <c r="FM26" t="s">
        <v>1083</v>
      </c>
      <c r="FN26" t="s">
        <v>1423</v>
      </c>
      <c r="FO26" t="s">
        <v>1435</v>
      </c>
      <c r="FP26" t="s">
        <v>1436</v>
      </c>
      <c r="FQ26" t="s">
        <v>1459</v>
      </c>
      <c r="FR26" t="s">
        <v>5139</v>
      </c>
      <c r="FS26" t="s">
        <v>1471</v>
      </c>
      <c r="FT26" t="s">
        <v>1473</v>
      </c>
      <c r="FU26" t="s">
        <v>1502</v>
      </c>
      <c r="FV26" t="s">
        <v>5140</v>
      </c>
      <c r="FW26" t="s">
        <v>5141</v>
      </c>
      <c r="FX26" t="s">
        <v>5142</v>
      </c>
      <c r="FY26" t="s">
        <v>1421</v>
      </c>
      <c r="FZ26" t="s">
        <v>1431</v>
      </c>
      <c r="GA26" t="s">
        <v>1438</v>
      </c>
      <c r="GB26" t="s">
        <v>1454</v>
      </c>
      <c r="GC26" t="s">
        <v>5143</v>
      </c>
      <c r="GD26" t="s">
        <v>1469</v>
      </c>
      <c r="GE26" t="s">
        <v>1489</v>
      </c>
      <c r="GF26" t="s">
        <v>1360</v>
      </c>
      <c r="GG26" t="s">
        <v>1417</v>
      </c>
      <c r="GH26" t="s">
        <v>1482</v>
      </c>
      <c r="GI26" t="s">
        <v>5144</v>
      </c>
      <c r="GJ26" t="s">
        <v>1383</v>
      </c>
      <c r="GK26" t="s">
        <v>5145</v>
      </c>
      <c r="GL26" t="s">
        <v>1503</v>
      </c>
      <c r="GM26" t="s">
        <v>1348</v>
      </c>
      <c r="GN26" t="s">
        <v>1384</v>
      </c>
      <c r="GO26" t="s">
        <v>1614</v>
      </c>
    </row>
    <row r="27" spans="1:198" ht="15.9" customHeight="1" x14ac:dyDescent="0.25">
      <c r="A27">
        <v>3</v>
      </c>
      <c r="B27" t="e">
        <f t="shared" si="1"/>
        <v>#REF!</v>
      </c>
      <c r="D27" t="s">
        <v>1519</v>
      </c>
      <c r="E27" t="s">
        <v>1523</v>
      </c>
      <c r="F27" t="s">
        <v>1026</v>
      </c>
      <c r="G27" t="s">
        <v>5146</v>
      </c>
      <c r="H27" t="s">
        <v>1601</v>
      </c>
      <c r="I27" t="s">
        <v>1631</v>
      </c>
      <c r="J27" t="s">
        <v>1659</v>
      </c>
      <c r="K27" t="s">
        <v>1506</v>
      </c>
      <c r="L27" t="s">
        <v>1512</v>
      </c>
      <c r="N27" t="s">
        <v>1522</v>
      </c>
      <c r="O27" t="s">
        <v>1008</v>
      </c>
      <c r="P27" t="s">
        <v>1537</v>
      </c>
      <c r="Q27" t="s">
        <v>5147</v>
      </c>
      <c r="R27" t="s">
        <v>1117</v>
      </c>
      <c r="S27" t="s">
        <v>1578</v>
      </c>
      <c r="T27" t="s">
        <v>5148</v>
      </c>
      <c r="U27" t="s">
        <v>1149</v>
      </c>
      <c r="V27" t="s">
        <v>1582</v>
      </c>
      <c r="W27" t="s">
        <v>5149</v>
      </c>
      <c r="X27" t="s">
        <v>1610</v>
      </c>
      <c r="Y27" t="s">
        <v>1616</v>
      </c>
      <c r="Z27" t="s">
        <v>1167</v>
      </c>
      <c r="AA27" t="s">
        <v>1628</v>
      </c>
      <c r="AB27" t="s">
        <v>1640</v>
      </c>
      <c r="AC27" t="s">
        <v>1645</v>
      </c>
      <c r="AD27" t="s">
        <v>1663</v>
      </c>
      <c r="AE27" t="s">
        <v>1504</v>
      </c>
      <c r="AF27" t="s">
        <v>1509</v>
      </c>
      <c r="AG27" t="s">
        <v>1511</v>
      </c>
      <c r="AH27" t="s">
        <v>1517</v>
      </c>
      <c r="AI27" t="s">
        <v>1547</v>
      </c>
      <c r="AJ27" t="s">
        <v>1557</v>
      </c>
      <c r="AK27" t="s">
        <v>1567</v>
      </c>
      <c r="AL27" t="s">
        <v>1513</v>
      </c>
      <c r="AM27" t="s">
        <v>5150</v>
      </c>
      <c r="AN27" t="s">
        <v>1536</v>
      </c>
      <c r="AO27" t="s">
        <v>1539</v>
      </c>
      <c r="AP27" t="s">
        <v>1541</v>
      </c>
      <c r="AQ27" t="s">
        <v>1552</v>
      </c>
      <c r="AR27" t="s">
        <v>1104</v>
      </c>
      <c r="AS27" t="s">
        <v>1593</v>
      </c>
      <c r="AT27" t="s">
        <v>5151</v>
      </c>
      <c r="AU27" t="s">
        <v>956</v>
      </c>
      <c r="AV27" t="s">
        <v>1571</v>
      </c>
      <c r="AW27" t="s">
        <v>1054</v>
      </c>
      <c r="AX27" t="s">
        <v>1746</v>
      </c>
      <c r="AY27" t="s">
        <v>5152</v>
      </c>
      <c r="AZ27" t="s">
        <v>5153</v>
      </c>
      <c r="BA27" t="s">
        <v>1099</v>
      </c>
      <c r="BB27" t="s">
        <v>1646</v>
      </c>
      <c r="BC27" t="s">
        <v>1660</v>
      </c>
      <c r="BD27" t="s">
        <v>1036</v>
      </c>
      <c r="BE27" t="s">
        <v>1524</v>
      </c>
      <c r="BF27" t="s">
        <v>1525</v>
      </c>
      <c r="BG27" t="s">
        <v>1542</v>
      </c>
      <c r="BH27" t="s">
        <v>1548</v>
      </c>
      <c r="BI27" t="s">
        <v>1555</v>
      </c>
      <c r="BJ27" t="s">
        <v>1559</v>
      </c>
      <c r="BK27" t="s">
        <v>1106</v>
      </c>
      <c r="BL27" t="s">
        <v>1586</v>
      </c>
      <c r="BM27" t="s">
        <v>5154</v>
      </c>
      <c r="BN27" t="s">
        <v>5155</v>
      </c>
      <c r="BO27" t="s">
        <v>1636</v>
      </c>
      <c r="BP27" t="s">
        <v>4886</v>
      </c>
      <c r="BQ27" t="s">
        <v>1641</v>
      </c>
      <c r="BR27" t="s">
        <v>5156</v>
      </c>
      <c r="BS27" t="s">
        <v>1339</v>
      </c>
      <c r="BT27" t="s">
        <v>4191</v>
      </c>
      <c r="BU27" t="s">
        <v>1527</v>
      </c>
      <c r="BV27" t="s">
        <v>1530</v>
      </c>
      <c r="BW27" t="s">
        <v>1531</v>
      </c>
      <c r="BX27" t="s">
        <v>1550</v>
      </c>
      <c r="BY27" t="s">
        <v>1558</v>
      </c>
      <c r="BZ27" t="s">
        <v>1563</v>
      </c>
      <c r="CA27" t="s">
        <v>1745</v>
      </c>
      <c r="CB27" t="s">
        <v>1619</v>
      </c>
      <c r="CC27" t="s">
        <v>1622</v>
      </c>
      <c r="CD27" t="s">
        <v>1627</v>
      </c>
      <c r="CE27" t="s">
        <v>1658</v>
      </c>
      <c r="CF27" t="s">
        <v>1008</v>
      </c>
      <c r="CG27" t="s">
        <v>1510</v>
      </c>
      <c r="CH27" t="s">
        <v>1540</v>
      </c>
      <c r="CI27" t="s">
        <v>1057</v>
      </c>
      <c r="CJ27" t="s">
        <v>1573</v>
      </c>
      <c r="CK27" t="s">
        <v>5157</v>
      </c>
      <c r="CL27" t="s">
        <v>1653</v>
      </c>
      <c r="CM27" t="s">
        <v>1508</v>
      </c>
      <c r="CN27" t="s">
        <v>1561</v>
      </c>
      <c r="CO27" t="s">
        <v>1034</v>
      </c>
      <c r="CP27" t="s">
        <v>5158</v>
      </c>
      <c r="CQ27" t="s">
        <v>1576</v>
      </c>
      <c r="CR27" t="s">
        <v>1596</v>
      </c>
      <c r="CS27" t="s">
        <v>5159</v>
      </c>
      <c r="CT27" t="s">
        <v>5160</v>
      </c>
      <c r="CU27" t="s">
        <v>1613</v>
      </c>
      <c r="CV27" t="s">
        <v>4880</v>
      </c>
      <c r="CW27" t="s">
        <v>1661</v>
      </c>
      <c r="CX27" t="s">
        <v>5161</v>
      </c>
      <c r="CY27" t="s">
        <v>5162</v>
      </c>
      <c r="CZ27" t="s">
        <v>1609</v>
      </c>
      <c r="DA27" t="s">
        <v>5163</v>
      </c>
      <c r="DB27" t="s">
        <v>1623</v>
      </c>
      <c r="DC27" t="s">
        <v>1543</v>
      </c>
      <c r="DD27" t="s">
        <v>1012</v>
      </c>
      <c r="DE27" t="s">
        <v>1551</v>
      </c>
      <c r="DF27" t="s">
        <v>1574</v>
      </c>
      <c r="DG27" t="s">
        <v>1587</v>
      </c>
      <c r="DH27" t="s">
        <v>1590</v>
      </c>
      <c r="DI27" t="s">
        <v>1643</v>
      </c>
      <c r="DJ27" t="s">
        <v>1652</v>
      </c>
      <c r="DK27" t="s">
        <v>5164</v>
      </c>
      <c r="DL27" t="s">
        <v>1514</v>
      </c>
      <c r="DM27" t="s">
        <v>1521</v>
      </c>
      <c r="DN27" t="s">
        <v>5165</v>
      </c>
      <c r="DO27" t="s">
        <v>1393</v>
      </c>
      <c r="DP27" t="s">
        <v>1589</v>
      </c>
      <c r="DQ27" t="s">
        <v>1611</v>
      </c>
      <c r="DR27" t="s">
        <v>1111</v>
      </c>
      <c r="DS27" t="s">
        <v>1621</v>
      </c>
      <c r="DT27" t="s">
        <v>1638</v>
      </c>
      <c r="DU27" t="s">
        <v>1642</v>
      </c>
      <c r="DV27" t="s">
        <v>1655</v>
      </c>
      <c r="DW27" t="s">
        <v>1159</v>
      </c>
      <c r="DX27" t="s">
        <v>1545</v>
      </c>
      <c r="DY27" t="s">
        <v>1564</v>
      </c>
      <c r="DZ27" t="s">
        <v>1595</v>
      </c>
      <c r="EA27" t="s">
        <v>1520</v>
      </c>
      <c r="EB27" t="s">
        <v>1526</v>
      </c>
      <c r="EC27" t="s">
        <v>1533</v>
      </c>
      <c r="ED27" t="s">
        <v>5166</v>
      </c>
      <c r="EE27" t="s">
        <v>1577</v>
      </c>
      <c r="EF27" t="s">
        <v>1580</v>
      </c>
      <c r="EG27" t="s">
        <v>1581</v>
      </c>
      <c r="EH27" t="s">
        <v>1598</v>
      </c>
      <c r="EI27" t="s">
        <v>1612</v>
      </c>
      <c r="EJ27" t="s">
        <v>1435</v>
      </c>
      <c r="EK27" t="s">
        <v>1679</v>
      </c>
      <c r="EL27" t="s">
        <v>1507</v>
      </c>
      <c r="EM27" t="s">
        <v>1599</v>
      </c>
      <c r="EN27" t="s">
        <v>4886</v>
      </c>
      <c r="EO27" t="s">
        <v>5167</v>
      </c>
      <c r="EP27" t="s">
        <v>5168</v>
      </c>
      <c r="EQ27" t="s">
        <v>5169</v>
      </c>
      <c r="ER27" t="s">
        <v>4832</v>
      </c>
      <c r="ES27" t="s">
        <v>1017</v>
      </c>
      <c r="ET27" t="s">
        <v>5170</v>
      </c>
      <c r="EU27" t="s">
        <v>1565</v>
      </c>
      <c r="EV27" t="s">
        <v>1585</v>
      </c>
      <c r="EW27" t="s">
        <v>969</v>
      </c>
      <c r="EX27" t="s">
        <v>1560</v>
      </c>
      <c r="EY27" t="s">
        <v>1019</v>
      </c>
      <c r="EZ27" t="s">
        <v>1620</v>
      </c>
      <c r="FA27" t="s">
        <v>1516</v>
      </c>
      <c r="FB27" t="s">
        <v>1020</v>
      </c>
      <c r="FC27" t="s">
        <v>1607</v>
      </c>
      <c r="FD27" t="s">
        <v>1615</v>
      </c>
      <c r="FE27" t="s">
        <v>5171</v>
      </c>
      <c r="FF27" t="s">
        <v>5172</v>
      </c>
      <c r="FG27" t="s">
        <v>1647</v>
      </c>
      <c r="FH27" t="s">
        <v>1649</v>
      </c>
      <c r="FI27" t="s">
        <v>1518</v>
      </c>
      <c r="FJ27" t="s">
        <v>1535</v>
      </c>
      <c r="FK27" t="s">
        <v>1549</v>
      </c>
      <c r="FL27" t="s">
        <v>1562</v>
      </c>
      <c r="FM27" t="s">
        <v>1572</v>
      </c>
      <c r="FN27" t="s">
        <v>1099</v>
      </c>
      <c r="FO27" t="s">
        <v>1606</v>
      </c>
      <c r="FP27" t="s">
        <v>1128</v>
      </c>
      <c r="FQ27" t="s">
        <v>1625</v>
      </c>
      <c r="FR27" t="s">
        <v>1632</v>
      </c>
      <c r="FS27" t="s">
        <v>1637</v>
      </c>
      <c r="FT27" t="s">
        <v>1639</v>
      </c>
      <c r="FU27" t="s">
        <v>1664</v>
      </c>
      <c r="FV27" t="s">
        <v>998</v>
      </c>
      <c r="FW27" t="s">
        <v>4833</v>
      </c>
      <c r="FX27" t="s">
        <v>1568</v>
      </c>
      <c r="FY27" t="s">
        <v>1594</v>
      </c>
      <c r="FZ27" t="s">
        <v>1603</v>
      </c>
      <c r="GA27" t="s">
        <v>1608</v>
      </c>
      <c r="GB27" t="s">
        <v>1116</v>
      </c>
      <c r="GC27" t="s">
        <v>5173</v>
      </c>
      <c r="GD27" t="s">
        <v>1635</v>
      </c>
      <c r="GE27" t="s">
        <v>1654</v>
      </c>
      <c r="GF27" t="s">
        <v>999</v>
      </c>
      <c r="GG27" t="s">
        <v>1588</v>
      </c>
      <c r="GH27" t="s">
        <v>5174</v>
      </c>
      <c r="GI27" t="s">
        <v>5175</v>
      </c>
      <c r="GJ27" t="s">
        <v>1554</v>
      </c>
      <c r="GK27" t="s">
        <v>5176</v>
      </c>
      <c r="GL27" t="s">
        <v>1665</v>
      </c>
      <c r="GM27" t="s">
        <v>1515</v>
      </c>
      <c r="GN27" t="s">
        <v>1556</v>
      </c>
      <c r="GO27" t="s">
        <v>4859</v>
      </c>
    </row>
    <row r="28" spans="1:198" ht="15.9" customHeight="1" x14ac:dyDescent="0.25">
      <c r="A28">
        <v>4</v>
      </c>
      <c r="B28" t="e">
        <f t="shared" si="1"/>
        <v>#REF!</v>
      </c>
      <c r="D28" t="s">
        <v>5177</v>
      </c>
      <c r="E28" t="s">
        <v>1685</v>
      </c>
      <c r="F28" t="s">
        <v>1703</v>
      </c>
      <c r="H28" t="s">
        <v>1755</v>
      </c>
      <c r="I28" t="s">
        <v>1788</v>
      </c>
      <c r="J28" t="s">
        <v>5178</v>
      </c>
      <c r="K28" t="s">
        <v>5179</v>
      </c>
      <c r="L28" t="s">
        <v>1675</v>
      </c>
      <c r="N28" t="s">
        <v>1684</v>
      </c>
      <c r="O28" t="s">
        <v>1699</v>
      </c>
      <c r="Q28" t="s">
        <v>1700</v>
      </c>
      <c r="R28" t="s">
        <v>1717</v>
      </c>
      <c r="S28" t="s">
        <v>1130</v>
      </c>
      <c r="T28" t="s">
        <v>1736</v>
      </c>
      <c r="U28" t="s">
        <v>1737</v>
      </c>
      <c r="V28" t="s">
        <v>1156</v>
      </c>
      <c r="W28" t="s">
        <v>1757</v>
      </c>
      <c r="X28" t="s">
        <v>1713</v>
      </c>
      <c r="Y28" t="s">
        <v>1770</v>
      </c>
      <c r="Z28" t="s">
        <v>1780</v>
      </c>
      <c r="AA28" t="s">
        <v>1785</v>
      </c>
      <c r="AB28" t="s">
        <v>1798</v>
      </c>
      <c r="AC28" t="s">
        <v>1803</v>
      </c>
      <c r="AD28" t="s">
        <v>1818</v>
      </c>
      <c r="AE28" t="s">
        <v>1666</v>
      </c>
      <c r="AF28" t="s">
        <v>1672</v>
      </c>
      <c r="AG28" t="s">
        <v>5180</v>
      </c>
      <c r="AH28" t="s">
        <v>1680</v>
      </c>
      <c r="AI28" t="s">
        <v>1707</v>
      </c>
      <c r="AJ28" t="s">
        <v>1718</v>
      </c>
      <c r="AK28" t="s">
        <v>1728</v>
      </c>
      <c r="AL28" t="s">
        <v>5181</v>
      </c>
      <c r="AM28" t="s">
        <v>4866</v>
      </c>
      <c r="AN28" t="s">
        <v>5182</v>
      </c>
      <c r="AO28" t="s">
        <v>1701</v>
      </c>
      <c r="AP28" t="s">
        <v>1072</v>
      </c>
      <c r="AQ28" t="s">
        <v>1714</v>
      </c>
      <c r="AR28" t="s">
        <v>1741</v>
      </c>
      <c r="AS28" t="s">
        <v>1747</v>
      </c>
      <c r="AT28" t="s">
        <v>5183</v>
      </c>
      <c r="AU28" t="s">
        <v>5184</v>
      </c>
      <c r="AV28" t="s">
        <v>5185</v>
      </c>
      <c r="AW28" t="s">
        <v>1886</v>
      </c>
      <c r="AX28" t="s">
        <v>1897</v>
      </c>
      <c r="AY28" t="s">
        <v>1754</v>
      </c>
      <c r="AZ28" t="s">
        <v>1771</v>
      </c>
      <c r="BA28" t="s">
        <v>1775</v>
      </c>
      <c r="BB28" t="s">
        <v>1804</v>
      </c>
      <c r="BC28" t="s">
        <v>1814</v>
      </c>
      <c r="BD28" t="s">
        <v>1815</v>
      </c>
      <c r="BE28" t="s">
        <v>1686</v>
      </c>
      <c r="BF28" t="s">
        <v>1687</v>
      </c>
      <c r="BG28" t="s">
        <v>1702</v>
      </c>
      <c r="BH28" t="s">
        <v>1708</v>
      </c>
      <c r="BI28" t="s">
        <v>1715</v>
      </c>
      <c r="BJ28" t="s">
        <v>1090</v>
      </c>
      <c r="BL28" t="s">
        <v>1742</v>
      </c>
      <c r="BM28" t="s">
        <v>1790</v>
      </c>
      <c r="BN28" t="s">
        <v>1791</v>
      </c>
      <c r="BO28" t="s">
        <v>5186</v>
      </c>
      <c r="BP28" t="s">
        <v>1794</v>
      </c>
      <c r="BQ28" t="s">
        <v>5187</v>
      </c>
      <c r="BR28" t="s">
        <v>5188</v>
      </c>
      <c r="BS28" t="s">
        <v>5189</v>
      </c>
      <c r="BT28" t="s">
        <v>4193</v>
      </c>
      <c r="BU28" t="s">
        <v>1689</v>
      </c>
      <c r="BV28" t="s">
        <v>1691</v>
      </c>
      <c r="BW28" t="s">
        <v>1692</v>
      </c>
      <c r="BX28" t="s">
        <v>1710</v>
      </c>
      <c r="BY28" t="s">
        <v>5190</v>
      </c>
      <c r="BZ28" t="s">
        <v>1121</v>
      </c>
      <c r="CA28" t="s">
        <v>1896</v>
      </c>
      <c r="CB28" t="s">
        <v>1772</v>
      </c>
      <c r="CC28" t="s">
        <v>1776</v>
      </c>
      <c r="CD28" t="s">
        <v>1784</v>
      </c>
      <c r="CE28" t="s">
        <v>1812</v>
      </c>
      <c r="CF28" t="s">
        <v>1667</v>
      </c>
      <c r="CG28" t="s">
        <v>1673</v>
      </c>
      <c r="CH28" t="s">
        <v>1033</v>
      </c>
      <c r="CI28" t="s">
        <v>5191</v>
      </c>
      <c r="CJ28" t="s">
        <v>1735</v>
      </c>
      <c r="CK28" t="s">
        <v>1092</v>
      </c>
      <c r="CL28" t="s">
        <v>1406</v>
      </c>
      <c r="CM28" t="s">
        <v>1671</v>
      </c>
      <c r="CN28" t="s">
        <v>1722</v>
      </c>
      <c r="CO28" t="s">
        <v>1729</v>
      </c>
      <c r="CP28" t="s">
        <v>1731</v>
      </c>
      <c r="CQ28" t="s">
        <v>961</v>
      </c>
      <c r="CR28" t="s">
        <v>1750</v>
      </c>
      <c r="CS28" t="s">
        <v>1751</v>
      </c>
      <c r="CU28" t="s">
        <v>1767</v>
      </c>
      <c r="CV28" t="s">
        <v>1781</v>
      </c>
      <c r="CW28" t="s">
        <v>1816</v>
      </c>
      <c r="CX28" t="s">
        <v>5192</v>
      </c>
      <c r="CY28" t="s">
        <v>1740</v>
      </c>
      <c r="CZ28" t="s">
        <v>1035</v>
      </c>
      <c r="DA28" t="s">
        <v>4888</v>
      </c>
      <c r="DB28" t="s">
        <v>1778</v>
      </c>
      <c r="DC28" t="s">
        <v>5193</v>
      </c>
      <c r="DD28" t="s">
        <v>1711</v>
      </c>
      <c r="DE28" t="s">
        <v>1713</v>
      </c>
      <c r="DF28" t="s">
        <v>1696</v>
      </c>
      <c r="DG28" t="s">
        <v>1743</v>
      </c>
      <c r="DH28" t="s">
        <v>1744</v>
      </c>
      <c r="DI28" t="s">
        <v>5194</v>
      </c>
      <c r="DJ28" t="s">
        <v>4873</v>
      </c>
      <c r="DK28" t="s">
        <v>1817</v>
      </c>
      <c r="DL28" t="s">
        <v>1677</v>
      </c>
      <c r="DM28" t="s">
        <v>1683</v>
      </c>
      <c r="DO28" t="s">
        <v>1727</v>
      </c>
      <c r="DP28" t="s">
        <v>1079</v>
      </c>
      <c r="DQ28" t="s">
        <v>5195</v>
      </c>
      <c r="DR28" t="s">
        <v>5196</v>
      </c>
      <c r="DS28" t="s">
        <v>1774</v>
      </c>
      <c r="DT28" t="s">
        <v>1796</v>
      </c>
      <c r="DU28" t="s">
        <v>1800</v>
      </c>
      <c r="DV28" t="s">
        <v>5187</v>
      </c>
      <c r="DX28" t="s">
        <v>1705</v>
      </c>
      <c r="DY28" t="s">
        <v>5197</v>
      </c>
      <c r="DZ28" t="s">
        <v>965</v>
      </c>
      <c r="EA28" t="s">
        <v>1682</v>
      </c>
      <c r="EB28" t="s">
        <v>1688</v>
      </c>
      <c r="EC28" t="s">
        <v>1695</v>
      </c>
      <c r="ED28" t="s">
        <v>1696</v>
      </c>
      <c r="EE28" t="s">
        <v>1305</v>
      </c>
      <c r="EF28" t="s">
        <v>1738</v>
      </c>
      <c r="EG28" t="s">
        <v>1739</v>
      </c>
      <c r="EH28" t="s">
        <v>1752</v>
      </c>
      <c r="EI28" t="s">
        <v>1765</v>
      </c>
      <c r="EJ28" t="s">
        <v>997</v>
      </c>
      <c r="EK28" t="s">
        <v>4888</v>
      </c>
      <c r="EL28" t="s">
        <v>1721</v>
      </c>
      <c r="EM28" t="s">
        <v>1753</v>
      </c>
      <c r="EN28" t="s">
        <v>1759</v>
      </c>
      <c r="EO28" t="s">
        <v>1760</v>
      </c>
      <c r="EP28" t="s">
        <v>5198</v>
      </c>
      <c r="EQ28" t="s">
        <v>5194</v>
      </c>
      <c r="ER28" t="s">
        <v>993</v>
      </c>
      <c r="ET28" t="s">
        <v>1041</v>
      </c>
      <c r="EU28" t="s">
        <v>5199</v>
      </c>
      <c r="EW28" t="s">
        <v>1758</v>
      </c>
      <c r="EX28" t="s">
        <v>5200</v>
      </c>
      <c r="EY28" t="s">
        <v>1915</v>
      </c>
      <c r="EZ28" t="s">
        <v>1773</v>
      </c>
      <c r="FA28" t="s">
        <v>1679</v>
      </c>
      <c r="FB28" t="s">
        <v>1733</v>
      </c>
      <c r="FC28" t="s">
        <v>5201</v>
      </c>
      <c r="FD28" t="s">
        <v>5202</v>
      </c>
      <c r="FE28" t="s">
        <v>5203</v>
      </c>
      <c r="FF28" t="s">
        <v>5204</v>
      </c>
      <c r="FG28" t="s">
        <v>1805</v>
      </c>
      <c r="FH28" t="s">
        <v>5205</v>
      </c>
      <c r="FI28" t="s">
        <v>997</v>
      </c>
      <c r="FJ28" t="s">
        <v>1697</v>
      </c>
      <c r="FK28" t="s">
        <v>1709</v>
      </c>
      <c r="FL28" t="s">
        <v>1723</v>
      </c>
      <c r="FM28" t="s">
        <v>1734</v>
      </c>
      <c r="FN28" t="s">
        <v>1749</v>
      </c>
      <c r="FO28" t="s">
        <v>1761</v>
      </c>
      <c r="FP28" t="s">
        <v>1762</v>
      </c>
      <c r="FQ28" t="s">
        <v>1782</v>
      </c>
      <c r="FR28" t="s">
        <v>1789</v>
      </c>
      <c r="FS28" t="s">
        <v>1795</v>
      </c>
      <c r="FT28" t="s">
        <v>1797</v>
      </c>
      <c r="FU28" t="s">
        <v>1819</v>
      </c>
      <c r="FV28" t="s">
        <v>1046</v>
      </c>
      <c r="FW28" t="s">
        <v>5206</v>
      </c>
      <c r="FX28" t="s">
        <v>1730</v>
      </c>
      <c r="FY28" t="s">
        <v>1748</v>
      </c>
      <c r="FZ28" t="s">
        <v>1756</v>
      </c>
      <c r="GA28" t="s">
        <v>1100</v>
      </c>
      <c r="GB28" t="s">
        <v>1777</v>
      </c>
      <c r="GC28" t="s">
        <v>5207</v>
      </c>
      <c r="GD28" t="s">
        <v>1792</v>
      </c>
      <c r="GE28" t="s">
        <v>1148</v>
      </c>
      <c r="GF28" t="s">
        <v>1693</v>
      </c>
      <c r="GH28" t="s">
        <v>5208</v>
      </c>
      <c r="GI28" t="s">
        <v>1808</v>
      </c>
      <c r="GK28" t="s">
        <v>5209</v>
      </c>
      <c r="GL28" t="s">
        <v>1048</v>
      </c>
      <c r="GM28" t="s">
        <v>1678</v>
      </c>
      <c r="GN28" t="s">
        <v>5210</v>
      </c>
    </row>
    <row r="29" spans="1:198" ht="15.9" customHeight="1" x14ac:dyDescent="0.25">
      <c r="A29">
        <v>5</v>
      </c>
      <c r="B29" t="e">
        <f t="shared" si="1"/>
        <v>#REF!</v>
      </c>
      <c r="D29" t="s">
        <v>1833</v>
      </c>
      <c r="E29" t="s">
        <v>1837</v>
      </c>
      <c r="F29" t="s">
        <v>1854</v>
      </c>
      <c r="H29" t="s">
        <v>1905</v>
      </c>
      <c r="I29" t="s">
        <v>1932</v>
      </c>
      <c r="J29" t="s">
        <v>1952</v>
      </c>
      <c r="K29" t="s">
        <v>1823</v>
      </c>
      <c r="L29" t="s">
        <v>1828</v>
      </c>
      <c r="N29" t="s">
        <v>1836</v>
      </c>
      <c r="O29" t="s">
        <v>1070</v>
      </c>
      <c r="R29" t="s">
        <v>5211</v>
      </c>
      <c r="S29" t="s">
        <v>1623</v>
      </c>
      <c r="T29" t="s">
        <v>1888</v>
      </c>
      <c r="U29" t="s">
        <v>1889</v>
      </c>
      <c r="V29" t="s">
        <v>1891</v>
      </c>
      <c r="W29" t="s">
        <v>1907</v>
      </c>
      <c r="X29" t="s">
        <v>1913</v>
      </c>
      <c r="Y29" t="s">
        <v>1917</v>
      </c>
      <c r="AA29" t="s">
        <v>1929</v>
      </c>
      <c r="AB29" t="s">
        <v>1938</v>
      </c>
      <c r="AC29" t="s">
        <v>1493</v>
      </c>
      <c r="AD29" t="s">
        <v>1957</v>
      </c>
      <c r="AE29" t="s">
        <v>1820</v>
      </c>
      <c r="AF29" t="s">
        <v>1825</v>
      </c>
      <c r="AG29" t="s">
        <v>1827</v>
      </c>
      <c r="AH29" t="s">
        <v>1406</v>
      </c>
      <c r="AI29" t="s">
        <v>1858</v>
      </c>
      <c r="AJ29" t="s">
        <v>1868</v>
      </c>
      <c r="AK29" t="s">
        <v>1878</v>
      </c>
      <c r="AL29" t="s">
        <v>1829</v>
      </c>
      <c r="AM29" t="s">
        <v>5212</v>
      </c>
      <c r="AN29" t="s">
        <v>1849</v>
      </c>
      <c r="AO29" t="s">
        <v>1850</v>
      </c>
      <c r="AP29" t="s">
        <v>1852</v>
      </c>
      <c r="AQ29" t="s">
        <v>1864</v>
      </c>
      <c r="AR29" t="s">
        <v>1894</v>
      </c>
      <c r="AS29" t="s">
        <v>1843</v>
      </c>
      <c r="AT29" t="s">
        <v>1845</v>
      </c>
      <c r="AU29" t="s">
        <v>1509</v>
      </c>
      <c r="AW29" t="s">
        <v>2016</v>
      </c>
      <c r="AX29" t="s">
        <v>5213</v>
      </c>
      <c r="AY29" t="s">
        <v>1904</v>
      </c>
      <c r="AZ29" t="s">
        <v>1919</v>
      </c>
      <c r="BA29" t="s">
        <v>1923</v>
      </c>
      <c r="BB29" t="s">
        <v>1941</v>
      </c>
      <c r="BC29" t="s">
        <v>1953</v>
      </c>
      <c r="BD29" t="s">
        <v>1623</v>
      </c>
      <c r="BF29" t="s">
        <v>1838</v>
      </c>
      <c r="BG29" t="s">
        <v>5214</v>
      </c>
      <c r="BH29" t="s">
        <v>1859</v>
      </c>
      <c r="BI29" t="s">
        <v>5215</v>
      </c>
      <c r="BJ29" t="s">
        <v>5216</v>
      </c>
      <c r="BL29" t="s">
        <v>1120</v>
      </c>
      <c r="BM29" t="s">
        <v>4875</v>
      </c>
      <c r="BN29" t="s">
        <v>5217</v>
      </c>
      <c r="BO29" t="s">
        <v>5218</v>
      </c>
      <c r="BQ29" t="s">
        <v>1939</v>
      </c>
      <c r="BR29" t="s">
        <v>5219</v>
      </c>
      <c r="BS29" t="s">
        <v>1668</v>
      </c>
      <c r="BT29" t="s">
        <v>4195</v>
      </c>
      <c r="BU29" t="s">
        <v>1840</v>
      </c>
      <c r="BV29" t="s">
        <v>1843</v>
      </c>
      <c r="BW29" t="s">
        <v>4886</v>
      </c>
      <c r="BX29" t="s">
        <v>1861</v>
      </c>
      <c r="BY29" t="s">
        <v>5220</v>
      </c>
      <c r="BZ29" t="s">
        <v>1875</v>
      </c>
      <c r="CA29" t="s">
        <v>1858</v>
      </c>
      <c r="CB29" t="s">
        <v>1920</v>
      </c>
      <c r="CC29" t="s">
        <v>1924</v>
      </c>
      <c r="CD29" t="s">
        <v>1928</v>
      </c>
      <c r="CE29" t="s">
        <v>1951</v>
      </c>
      <c r="CF29" t="s">
        <v>1821</v>
      </c>
      <c r="CG29" t="s">
        <v>1826</v>
      </c>
      <c r="CH29" t="s">
        <v>1851</v>
      </c>
      <c r="CI29" t="s">
        <v>5179</v>
      </c>
      <c r="CJ29" t="s">
        <v>1884</v>
      </c>
      <c r="CK29" t="s">
        <v>1892</v>
      </c>
      <c r="CL29" t="s">
        <v>5221</v>
      </c>
      <c r="CM29" t="s">
        <v>1824</v>
      </c>
      <c r="CN29" t="s">
        <v>1873</v>
      </c>
      <c r="CP29" t="s">
        <v>1880</v>
      </c>
      <c r="CQ29" t="s">
        <v>1887</v>
      </c>
      <c r="CR29" t="s">
        <v>1900</v>
      </c>
      <c r="CS29" t="s">
        <v>5222</v>
      </c>
      <c r="CV29" t="s">
        <v>1927</v>
      </c>
      <c r="CW29" t="s">
        <v>1954</v>
      </c>
      <c r="CX29" t="s">
        <v>5191</v>
      </c>
      <c r="CY29" t="s">
        <v>1893</v>
      </c>
      <c r="CZ29" t="s">
        <v>5223</v>
      </c>
      <c r="DA29" t="s">
        <v>1918</v>
      </c>
      <c r="DB29" t="s">
        <v>1077</v>
      </c>
      <c r="DC29" t="s">
        <v>5224</v>
      </c>
      <c r="DD29" t="s">
        <v>5225</v>
      </c>
      <c r="DE29" t="s">
        <v>1863</v>
      </c>
      <c r="DF29" t="s">
        <v>5226</v>
      </c>
      <c r="DG29" t="s">
        <v>1895</v>
      </c>
      <c r="DI29" t="s">
        <v>2067</v>
      </c>
      <c r="DJ29" t="s">
        <v>1946</v>
      </c>
      <c r="DK29" t="s">
        <v>1955</v>
      </c>
      <c r="DL29" t="s">
        <v>5227</v>
      </c>
      <c r="DM29" t="s">
        <v>1835</v>
      </c>
      <c r="DQ29" t="s">
        <v>1914</v>
      </c>
      <c r="DR29" t="s">
        <v>5228</v>
      </c>
      <c r="DS29" t="s">
        <v>1922</v>
      </c>
      <c r="DT29" t="s">
        <v>1936</v>
      </c>
      <c r="DU29" t="s">
        <v>1940</v>
      </c>
      <c r="DV29" t="s">
        <v>1948</v>
      </c>
      <c r="DX29" t="s">
        <v>5229</v>
      </c>
      <c r="DY29" t="s">
        <v>1876</v>
      </c>
      <c r="DZ29" t="s">
        <v>1898</v>
      </c>
      <c r="EA29" t="s">
        <v>5230</v>
      </c>
      <c r="EB29" t="s">
        <v>1839</v>
      </c>
      <c r="EC29" t="s">
        <v>1846</v>
      </c>
      <c r="ED29" t="s">
        <v>1847</v>
      </c>
      <c r="EE29" t="s">
        <v>1080</v>
      </c>
      <c r="EF29" t="s">
        <v>1884</v>
      </c>
      <c r="EG29" t="s">
        <v>1890</v>
      </c>
      <c r="EH29" t="s">
        <v>1902</v>
      </c>
      <c r="EI29" t="s">
        <v>1137</v>
      </c>
      <c r="EJ29" t="s">
        <v>1956</v>
      </c>
      <c r="EK29" t="s">
        <v>5231</v>
      </c>
      <c r="EL29" t="s">
        <v>1872</v>
      </c>
      <c r="EM29" t="s">
        <v>1903</v>
      </c>
      <c r="EO29" t="s">
        <v>1909</v>
      </c>
      <c r="EP29" t="s">
        <v>1930</v>
      </c>
      <c r="EQ29" t="s">
        <v>1950</v>
      </c>
      <c r="EU29" t="s">
        <v>1877</v>
      </c>
      <c r="EW29" t="s">
        <v>5232</v>
      </c>
      <c r="EX29" t="s">
        <v>5233</v>
      </c>
      <c r="EY29" t="s">
        <v>2043</v>
      </c>
      <c r="EZ29" t="s">
        <v>1921</v>
      </c>
      <c r="FA29" t="s">
        <v>1831</v>
      </c>
      <c r="FB29" t="s">
        <v>1882</v>
      </c>
      <c r="FC29" t="s">
        <v>1044</v>
      </c>
      <c r="FD29" t="s">
        <v>1064</v>
      </c>
      <c r="FE29" t="s">
        <v>5234</v>
      </c>
      <c r="FF29" t="s">
        <v>1098</v>
      </c>
      <c r="FG29" t="s">
        <v>5235</v>
      </c>
      <c r="FH29" t="s">
        <v>1944</v>
      </c>
      <c r="FI29" t="s">
        <v>1832</v>
      </c>
      <c r="FJ29" t="s">
        <v>1848</v>
      </c>
      <c r="FK29" t="s">
        <v>1860</v>
      </c>
      <c r="FL29" t="s">
        <v>5206</v>
      </c>
      <c r="FM29" t="s">
        <v>1883</v>
      </c>
      <c r="FN29" t="s">
        <v>1899</v>
      </c>
      <c r="FO29" t="s">
        <v>1910</v>
      </c>
      <c r="FQ29" t="s">
        <v>1045</v>
      </c>
      <c r="FR29" t="s">
        <v>1933</v>
      </c>
      <c r="FT29" t="s">
        <v>1937</v>
      </c>
      <c r="FU29" t="s">
        <v>1958</v>
      </c>
      <c r="FV29" t="s">
        <v>4886</v>
      </c>
      <c r="FW29" t="s">
        <v>1874</v>
      </c>
      <c r="FX29" t="s">
        <v>1879</v>
      </c>
      <c r="FY29" t="s">
        <v>1066</v>
      </c>
      <c r="FZ29" t="s">
        <v>1906</v>
      </c>
      <c r="GA29" t="s">
        <v>1911</v>
      </c>
      <c r="GB29" t="s">
        <v>1925</v>
      </c>
      <c r="GC29" t="s">
        <v>1931</v>
      </c>
      <c r="GD29" t="s">
        <v>5097</v>
      </c>
      <c r="GE29" t="s">
        <v>1947</v>
      </c>
      <c r="GF29" t="s">
        <v>1844</v>
      </c>
      <c r="GH29" t="s">
        <v>1943</v>
      </c>
      <c r="GI29" t="s">
        <v>1945</v>
      </c>
      <c r="GK29" t="s">
        <v>5236</v>
      </c>
      <c r="GN29" t="s">
        <v>1866</v>
      </c>
    </row>
    <row r="30" spans="1:198" ht="15.9" customHeight="1" x14ac:dyDescent="0.25">
      <c r="A30">
        <v>6</v>
      </c>
      <c r="B30" t="e">
        <f t="shared" si="1"/>
        <v>#REF!</v>
      </c>
      <c r="D30" t="s">
        <v>5237</v>
      </c>
      <c r="E30" t="s">
        <v>1976</v>
      </c>
      <c r="F30" t="s">
        <v>1714</v>
      </c>
      <c r="H30" t="s">
        <v>2036</v>
      </c>
      <c r="I30" t="s">
        <v>5238</v>
      </c>
      <c r="J30" t="s">
        <v>5239</v>
      </c>
      <c r="L30" t="s">
        <v>5240</v>
      </c>
      <c r="N30" t="s">
        <v>1975</v>
      </c>
      <c r="O30" t="s">
        <v>1986</v>
      </c>
      <c r="R30" t="s">
        <v>2000</v>
      </c>
      <c r="S30" t="s">
        <v>2019</v>
      </c>
      <c r="T30" t="s">
        <v>2020</v>
      </c>
      <c r="V30" t="s">
        <v>2022</v>
      </c>
      <c r="W30" t="s">
        <v>1393</v>
      </c>
      <c r="X30" t="s">
        <v>2042</v>
      </c>
      <c r="Y30" t="s">
        <v>2046</v>
      </c>
      <c r="AA30" t="s">
        <v>5241</v>
      </c>
      <c r="AB30" t="s">
        <v>2064</v>
      </c>
      <c r="AC30" t="s">
        <v>2069</v>
      </c>
      <c r="AD30" t="s">
        <v>2084</v>
      </c>
      <c r="AE30" t="s">
        <v>1959</v>
      </c>
      <c r="AF30" t="s">
        <v>1963</v>
      </c>
      <c r="AG30" t="s">
        <v>1965</v>
      </c>
      <c r="AH30" t="s">
        <v>1970</v>
      </c>
      <c r="AI30" t="s">
        <v>1993</v>
      </c>
      <c r="AJ30" t="s">
        <v>2001</v>
      </c>
      <c r="AK30" t="s">
        <v>2009</v>
      </c>
      <c r="AL30" t="s">
        <v>1967</v>
      </c>
      <c r="AM30" t="s">
        <v>1979</v>
      </c>
      <c r="AN30" t="s">
        <v>1029</v>
      </c>
      <c r="AO30" t="s">
        <v>1987</v>
      </c>
      <c r="AP30" t="s">
        <v>1563</v>
      </c>
      <c r="AQ30" t="s">
        <v>5163</v>
      </c>
      <c r="AR30" t="s">
        <v>5242</v>
      </c>
      <c r="AS30" t="s">
        <v>2029</v>
      </c>
      <c r="AT30" t="s">
        <v>1983</v>
      </c>
      <c r="AU30" t="s">
        <v>5243</v>
      </c>
      <c r="AW30" t="s">
        <v>2134</v>
      </c>
      <c r="AX30" t="s">
        <v>4884</v>
      </c>
      <c r="AY30" t="s">
        <v>5244</v>
      </c>
      <c r="AZ30" t="s">
        <v>2047</v>
      </c>
      <c r="BA30" t="s">
        <v>2051</v>
      </c>
      <c r="BB30" t="s">
        <v>2070</v>
      </c>
      <c r="BC30" t="s">
        <v>2079</v>
      </c>
      <c r="BD30" t="s">
        <v>2080</v>
      </c>
      <c r="BF30" t="s">
        <v>1424</v>
      </c>
      <c r="BG30" t="s">
        <v>5245</v>
      </c>
      <c r="BH30" t="s">
        <v>1994</v>
      </c>
      <c r="BI30" t="s">
        <v>5246</v>
      </c>
      <c r="BJ30" t="s">
        <v>2003</v>
      </c>
      <c r="BL30" t="s">
        <v>5247</v>
      </c>
      <c r="BM30" t="s">
        <v>5248</v>
      </c>
      <c r="BN30" t="s">
        <v>5249</v>
      </c>
      <c r="BO30" t="s">
        <v>2061</v>
      </c>
      <c r="BQ30" t="s">
        <v>2065</v>
      </c>
      <c r="BR30" t="s">
        <v>2100</v>
      </c>
      <c r="BS30" t="s">
        <v>1822</v>
      </c>
      <c r="BT30" t="s">
        <v>4197</v>
      </c>
      <c r="BU30" t="s">
        <v>5250</v>
      </c>
      <c r="BV30" t="s">
        <v>1980</v>
      </c>
      <c r="BW30" t="s">
        <v>5251</v>
      </c>
      <c r="BX30" t="s">
        <v>1996</v>
      </c>
      <c r="BY30" t="s">
        <v>2002</v>
      </c>
      <c r="BZ30" t="s">
        <v>2007</v>
      </c>
      <c r="CA30" t="s">
        <v>2143</v>
      </c>
      <c r="CB30" t="s">
        <v>2048</v>
      </c>
      <c r="CC30" t="s">
        <v>1152</v>
      </c>
      <c r="CD30" t="s">
        <v>2054</v>
      </c>
      <c r="CE30" t="s">
        <v>1163</v>
      </c>
      <c r="CF30" t="s">
        <v>1960</v>
      </c>
      <c r="CG30" t="s">
        <v>5252</v>
      </c>
      <c r="CH30" t="s">
        <v>1988</v>
      </c>
      <c r="CI30" t="s">
        <v>2117</v>
      </c>
      <c r="CJ30" t="s">
        <v>2014</v>
      </c>
      <c r="CK30" t="s">
        <v>2023</v>
      </c>
      <c r="CL30" t="s">
        <v>2014</v>
      </c>
      <c r="CM30" t="s">
        <v>5253</v>
      </c>
      <c r="CN30" t="s">
        <v>2006</v>
      </c>
      <c r="CP30" t="s">
        <v>2011</v>
      </c>
      <c r="CQ30" t="s">
        <v>5254</v>
      </c>
      <c r="CR30" t="s">
        <v>5255</v>
      </c>
      <c r="CS30" t="s">
        <v>5256</v>
      </c>
      <c r="CW30" t="s">
        <v>5257</v>
      </c>
      <c r="CX30" t="s">
        <v>5258</v>
      </c>
      <c r="CY30" t="s">
        <v>2024</v>
      </c>
      <c r="DB30" t="s">
        <v>5259</v>
      </c>
      <c r="DC30" t="s">
        <v>1990</v>
      </c>
      <c r="DD30" t="s">
        <v>5260</v>
      </c>
      <c r="DE30" t="s">
        <v>1036</v>
      </c>
      <c r="DF30" t="s">
        <v>2015</v>
      </c>
      <c r="DG30" t="s">
        <v>5261</v>
      </c>
      <c r="DI30" t="s">
        <v>5262</v>
      </c>
      <c r="DJ30" t="s">
        <v>2074</v>
      </c>
      <c r="DK30" t="s">
        <v>2082</v>
      </c>
      <c r="DL30" t="s">
        <v>1968</v>
      </c>
      <c r="DM30" t="s">
        <v>1974</v>
      </c>
      <c r="DQ30" t="s">
        <v>1095</v>
      </c>
      <c r="DS30" t="s">
        <v>2050</v>
      </c>
      <c r="DT30" t="s">
        <v>2062</v>
      </c>
      <c r="DU30" t="s">
        <v>5263</v>
      </c>
      <c r="DV30" t="s">
        <v>2076</v>
      </c>
      <c r="DX30" t="s">
        <v>5264</v>
      </c>
      <c r="DY30" t="s">
        <v>5165</v>
      </c>
      <c r="DZ30" t="s">
        <v>2031</v>
      </c>
      <c r="EC30" t="s">
        <v>5160</v>
      </c>
      <c r="ED30" t="s">
        <v>1984</v>
      </c>
      <c r="EE30" t="s">
        <v>2018</v>
      </c>
      <c r="EF30" t="s">
        <v>2021</v>
      </c>
      <c r="EG30" t="s">
        <v>1112</v>
      </c>
      <c r="EH30" t="s">
        <v>2034</v>
      </c>
      <c r="EI30" t="s">
        <v>2044</v>
      </c>
      <c r="EJ30" t="s">
        <v>2083</v>
      </c>
      <c r="EK30" t="s">
        <v>2428</v>
      </c>
      <c r="EL30" t="s">
        <v>2005</v>
      </c>
      <c r="EO30" t="s">
        <v>5265</v>
      </c>
      <c r="EP30" t="s">
        <v>2056</v>
      </c>
      <c r="EQ30" t="s">
        <v>5266</v>
      </c>
      <c r="EU30" t="s">
        <v>2008</v>
      </c>
      <c r="EW30" t="s">
        <v>2037</v>
      </c>
      <c r="EX30" t="s">
        <v>2004</v>
      </c>
      <c r="EY30" t="s">
        <v>5267</v>
      </c>
      <c r="EZ30" t="s">
        <v>2049</v>
      </c>
      <c r="FA30" t="s">
        <v>1969</v>
      </c>
      <c r="FB30" t="s">
        <v>5268</v>
      </c>
      <c r="FC30" t="s">
        <v>2040</v>
      </c>
      <c r="FD30" t="s">
        <v>2045</v>
      </c>
      <c r="FE30" t="s">
        <v>4873</v>
      </c>
      <c r="FF30" t="s">
        <v>2068</v>
      </c>
      <c r="FG30" t="s">
        <v>2071</v>
      </c>
      <c r="FH30" t="s">
        <v>2073</v>
      </c>
      <c r="FI30" t="s">
        <v>1971</v>
      </c>
      <c r="FJ30" t="s">
        <v>1985</v>
      </c>
      <c r="FK30" t="s">
        <v>1995</v>
      </c>
      <c r="FM30" t="s">
        <v>2013</v>
      </c>
      <c r="FN30" t="s">
        <v>1946</v>
      </c>
      <c r="FO30" t="s">
        <v>2039</v>
      </c>
      <c r="FQ30" t="s">
        <v>2053</v>
      </c>
      <c r="FT30" t="s">
        <v>2063</v>
      </c>
      <c r="FU30" t="s">
        <v>2085</v>
      </c>
      <c r="FV30" t="s">
        <v>5269</v>
      </c>
      <c r="FX30" t="s">
        <v>5270</v>
      </c>
      <c r="FY30" t="s">
        <v>5271</v>
      </c>
      <c r="GA30" t="s">
        <v>2041</v>
      </c>
      <c r="GB30" t="s">
        <v>5232</v>
      </c>
      <c r="GC30" t="s">
        <v>1129</v>
      </c>
      <c r="GD30" t="s">
        <v>2060</v>
      </c>
      <c r="GF30" t="s">
        <v>1982</v>
      </c>
      <c r="GH30" t="s">
        <v>2072</v>
      </c>
      <c r="GI30" t="s">
        <v>1067</v>
      </c>
      <c r="GK30" t="s">
        <v>975</v>
      </c>
      <c r="GN30" t="s">
        <v>5272</v>
      </c>
    </row>
    <row r="31" spans="1:198" ht="15.9" customHeight="1" x14ac:dyDescent="0.25">
      <c r="A31">
        <v>7</v>
      </c>
      <c r="B31" t="e">
        <f t="shared" si="1"/>
        <v>#REF!</v>
      </c>
      <c r="E31" t="s">
        <v>2097</v>
      </c>
      <c r="F31" t="s">
        <v>823</v>
      </c>
      <c r="H31" t="s">
        <v>2152</v>
      </c>
      <c r="I31" t="s">
        <v>2170</v>
      </c>
      <c r="J31" t="s">
        <v>2185</v>
      </c>
      <c r="N31" t="s">
        <v>2096</v>
      </c>
      <c r="O31" t="s">
        <v>2108</v>
      </c>
      <c r="R31" t="s">
        <v>2122</v>
      </c>
      <c r="S31" t="s">
        <v>4831</v>
      </c>
      <c r="T31" t="s">
        <v>2137</v>
      </c>
      <c r="V31" t="s">
        <v>5273</v>
      </c>
      <c r="W31" t="s">
        <v>2153</v>
      </c>
      <c r="X31" t="s">
        <v>1165</v>
      </c>
      <c r="Y31" t="s">
        <v>2160</v>
      </c>
      <c r="AA31" t="s">
        <v>2168</v>
      </c>
      <c r="AB31" t="s">
        <v>5274</v>
      </c>
      <c r="AC31" t="s">
        <v>2179</v>
      </c>
      <c r="AD31" t="s">
        <v>2190</v>
      </c>
      <c r="AE31" t="s">
        <v>2086</v>
      </c>
      <c r="AF31" t="s">
        <v>2194</v>
      </c>
      <c r="AG31" t="s">
        <v>2090</v>
      </c>
      <c r="AH31" t="s">
        <v>2094</v>
      </c>
      <c r="AI31" t="s">
        <v>2113</v>
      </c>
      <c r="AK31" t="s">
        <v>5275</v>
      </c>
      <c r="AL31" t="s">
        <v>5276</v>
      </c>
      <c r="AM31" t="s">
        <v>2101</v>
      </c>
      <c r="AN31" t="s">
        <v>2107</v>
      </c>
      <c r="AO31" t="s">
        <v>2109</v>
      </c>
      <c r="AP31" t="s">
        <v>1631</v>
      </c>
      <c r="AQ31" t="s">
        <v>2119</v>
      </c>
      <c r="AS31" t="s">
        <v>2145</v>
      </c>
      <c r="AU31" t="s">
        <v>1165</v>
      </c>
      <c r="AW31" t="s">
        <v>2318</v>
      </c>
      <c r="AX31" t="s">
        <v>5206</v>
      </c>
      <c r="AY31" t="s">
        <v>2151</v>
      </c>
      <c r="AZ31" t="s">
        <v>5277</v>
      </c>
      <c r="BA31" t="s">
        <v>2163</v>
      </c>
      <c r="BB31" t="s">
        <v>2180</v>
      </c>
      <c r="BC31" t="s">
        <v>2186</v>
      </c>
      <c r="BD31" t="s">
        <v>4883</v>
      </c>
      <c r="BF31" t="s">
        <v>2098</v>
      </c>
      <c r="BG31" t="s">
        <v>5278</v>
      </c>
      <c r="BH31" t="s">
        <v>1055</v>
      </c>
      <c r="BI31" t="s">
        <v>2120</v>
      </c>
      <c r="BJ31" t="s">
        <v>2124</v>
      </c>
      <c r="BL31" t="s">
        <v>2141</v>
      </c>
      <c r="BM31" t="s">
        <v>2171</v>
      </c>
      <c r="BN31" t="s">
        <v>5279</v>
      </c>
      <c r="BO31" t="s">
        <v>2174</v>
      </c>
      <c r="BQ31" t="s">
        <v>4888</v>
      </c>
      <c r="BS31" t="s">
        <v>1961</v>
      </c>
      <c r="BT31" t="s">
        <v>1800</v>
      </c>
      <c r="BU31" t="s">
        <v>2099</v>
      </c>
      <c r="BV31" t="s">
        <v>5280</v>
      </c>
      <c r="BW31" t="s">
        <v>2103</v>
      </c>
      <c r="BX31" t="s">
        <v>5281</v>
      </c>
      <c r="BY31" t="s">
        <v>2123</v>
      </c>
      <c r="BZ31" t="s">
        <v>2127</v>
      </c>
      <c r="CA31" t="s">
        <v>2245</v>
      </c>
      <c r="CB31" t="s">
        <v>1143</v>
      </c>
      <c r="CD31" t="s">
        <v>2167</v>
      </c>
      <c r="CE31" t="s">
        <v>2184</v>
      </c>
      <c r="CF31" t="s">
        <v>2087</v>
      </c>
      <c r="CG31" t="s">
        <v>5282</v>
      </c>
      <c r="CH31" t="s">
        <v>2110</v>
      </c>
      <c r="CI31" t="s">
        <v>2220</v>
      </c>
      <c r="CJ31" t="s">
        <v>960</v>
      </c>
      <c r="CK31" t="s">
        <v>2140</v>
      </c>
      <c r="CL31" t="s">
        <v>2281</v>
      </c>
      <c r="CM31" t="s">
        <v>5269</v>
      </c>
      <c r="CN31" t="s">
        <v>2126</v>
      </c>
      <c r="CP31" t="s">
        <v>2130</v>
      </c>
      <c r="CQ31" t="s">
        <v>2135</v>
      </c>
      <c r="CR31" t="s">
        <v>5283</v>
      </c>
      <c r="CW31" t="s">
        <v>2187</v>
      </c>
      <c r="CX31" t="s">
        <v>5165</v>
      </c>
      <c r="CY31" t="s">
        <v>5165</v>
      </c>
      <c r="DB31" t="s">
        <v>5284</v>
      </c>
      <c r="DD31" t="s">
        <v>5285</v>
      </c>
      <c r="DE31" t="s">
        <v>5286</v>
      </c>
      <c r="DF31" t="s">
        <v>2079</v>
      </c>
      <c r="DG31" t="s">
        <v>2142</v>
      </c>
      <c r="DI31" t="s">
        <v>5287</v>
      </c>
      <c r="DJ31" t="s">
        <v>5288</v>
      </c>
      <c r="DK31" t="s">
        <v>5289</v>
      </c>
      <c r="DL31" t="s">
        <v>2092</v>
      </c>
      <c r="DQ31" t="s">
        <v>2157</v>
      </c>
      <c r="DS31" t="s">
        <v>2162</v>
      </c>
      <c r="DT31" t="s">
        <v>2175</v>
      </c>
      <c r="DU31" t="s">
        <v>4881</v>
      </c>
      <c r="DV31" t="s">
        <v>2183</v>
      </c>
      <c r="DX31" t="s">
        <v>5290</v>
      </c>
      <c r="DZ31" t="s">
        <v>2147</v>
      </c>
      <c r="EC31" t="s">
        <v>5291</v>
      </c>
      <c r="ED31" t="s">
        <v>2105</v>
      </c>
      <c r="EE31" t="s">
        <v>2136</v>
      </c>
      <c r="EF31" t="s">
        <v>2138</v>
      </c>
      <c r="EG31" t="s">
        <v>4871</v>
      </c>
      <c r="EH31" t="s">
        <v>2150</v>
      </c>
      <c r="EJ31" t="s">
        <v>2189</v>
      </c>
      <c r="EO31" t="s">
        <v>2154</v>
      </c>
      <c r="EP31" t="s">
        <v>1113</v>
      </c>
      <c r="EU31" t="s">
        <v>2128</v>
      </c>
      <c r="EX31" t="s">
        <v>2125</v>
      </c>
      <c r="EY31" t="s">
        <v>5292</v>
      </c>
      <c r="EZ31" t="s">
        <v>1152</v>
      </c>
      <c r="FA31" t="s">
        <v>2093</v>
      </c>
      <c r="FB31" t="s">
        <v>2132</v>
      </c>
      <c r="FC31" t="s">
        <v>5293</v>
      </c>
      <c r="FD31" t="s">
        <v>2159</v>
      </c>
      <c r="FE31" t="s">
        <v>5294</v>
      </c>
      <c r="FG31" t="s">
        <v>2040</v>
      </c>
      <c r="FI31" t="s">
        <v>5295</v>
      </c>
      <c r="FJ31" t="s">
        <v>2106</v>
      </c>
      <c r="FK31" t="s">
        <v>2114</v>
      </c>
      <c r="FM31" t="s">
        <v>2133</v>
      </c>
      <c r="FN31" t="s">
        <v>2148</v>
      </c>
      <c r="FO31" t="s">
        <v>2155</v>
      </c>
      <c r="FQ31" t="s">
        <v>1582</v>
      </c>
      <c r="FT31" t="s">
        <v>5296</v>
      </c>
      <c r="FU31" t="s">
        <v>1164</v>
      </c>
      <c r="FY31" t="s">
        <v>2146</v>
      </c>
      <c r="GB31" t="s">
        <v>5297</v>
      </c>
      <c r="GC31" t="s">
        <v>5298</v>
      </c>
      <c r="GD31" t="s">
        <v>5299</v>
      </c>
      <c r="GH31" t="s">
        <v>1946</v>
      </c>
      <c r="GI31" t="s">
        <v>2181</v>
      </c>
      <c r="GN31" t="s">
        <v>2121</v>
      </c>
    </row>
    <row r="32" spans="1:198" ht="15.9" customHeight="1" x14ac:dyDescent="0.25">
      <c r="A32">
        <v>8</v>
      </c>
      <c r="B32" t="e">
        <f t="shared" si="1"/>
        <v>#REF!</v>
      </c>
      <c r="E32" t="s">
        <v>2201</v>
      </c>
      <c r="F32" t="s">
        <v>2215</v>
      </c>
      <c r="H32" t="s">
        <v>5300</v>
      </c>
      <c r="I32" t="s">
        <v>2267</v>
      </c>
      <c r="N32" t="s">
        <v>1411</v>
      </c>
      <c r="O32" t="s">
        <v>5301</v>
      </c>
      <c r="S32" t="s">
        <v>2239</v>
      </c>
      <c r="T32" t="s">
        <v>1140</v>
      </c>
      <c r="V32" t="s">
        <v>4888</v>
      </c>
      <c r="W32" t="s">
        <v>2251</v>
      </c>
      <c r="X32" t="s">
        <v>5302</v>
      </c>
      <c r="Y32" t="s">
        <v>1166</v>
      </c>
      <c r="AA32" t="s">
        <v>1168</v>
      </c>
      <c r="AB32" t="s">
        <v>2272</v>
      </c>
      <c r="AC32" t="s">
        <v>5303</v>
      </c>
      <c r="AD32" t="s">
        <v>1171</v>
      </c>
      <c r="AE32" t="s">
        <v>5304</v>
      </c>
      <c r="AF32" t="s">
        <v>2288</v>
      </c>
      <c r="AH32" t="s">
        <v>5305</v>
      </c>
      <c r="AI32" t="s">
        <v>2217</v>
      </c>
      <c r="AK32" t="s">
        <v>2230</v>
      </c>
      <c r="AL32" t="s">
        <v>5306</v>
      </c>
      <c r="AM32" t="s">
        <v>5307</v>
      </c>
      <c r="AN32" t="s">
        <v>2209</v>
      </c>
      <c r="AO32" t="s">
        <v>2211</v>
      </c>
      <c r="AP32" t="s">
        <v>2213</v>
      </c>
      <c r="AQ32" t="s">
        <v>2222</v>
      </c>
      <c r="AS32" t="s">
        <v>2246</v>
      </c>
      <c r="AU32" t="s">
        <v>2315</v>
      </c>
      <c r="AW32" t="s">
        <v>2391</v>
      </c>
      <c r="AX32" t="s">
        <v>2404</v>
      </c>
      <c r="AY32" t="s">
        <v>4871</v>
      </c>
      <c r="AZ32" t="s">
        <v>2257</v>
      </c>
      <c r="BA32" t="s">
        <v>5308</v>
      </c>
      <c r="BB32" t="s">
        <v>5309</v>
      </c>
      <c r="BC32" t="s">
        <v>2283</v>
      </c>
      <c r="BD32" t="s">
        <v>2284</v>
      </c>
      <c r="BF32" t="s">
        <v>5310</v>
      </c>
      <c r="BG32" t="s">
        <v>5311</v>
      </c>
      <c r="BH32" t="s">
        <v>1242</v>
      </c>
      <c r="BI32" t="s">
        <v>2223</v>
      </c>
      <c r="BJ32" t="s">
        <v>5312</v>
      </c>
      <c r="BL32" t="s">
        <v>2243</v>
      </c>
      <c r="BO32" t="s">
        <v>2269</v>
      </c>
      <c r="BQ32" t="s">
        <v>2273</v>
      </c>
      <c r="BT32" t="s">
        <v>4200</v>
      </c>
      <c r="BU32" t="s">
        <v>2203</v>
      </c>
      <c r="BV32" t="s">
        <v>2205</v>
      </c>
      <c r="BW32" t="s">
        <v>2206</v>
      </c>
      <c r="BX32" t="s">
        <v>2218</v>
      </c>
      <c r="BY32" t="s">
        <v>2224</v>
      </c>
      <c r="BZ32" t="s">
        <v>2228</v>
      </c>
      <c r="CA32" t="s">
        <v>5313</v>
      </c>
      <c r="CB32" t="s">
        <v>2258</v>
      </c>
      <c r="CD32" t="s">
        <v>2264</v>
      </c>
      <c r="CF32" t="s">
        <v>2192</v>
      </c>
      <c r="CG32" t="s">
        <v>2195</v>
      </c>
      <c r="CH32" t="s">
        <v>2212</v>
      </c>
      <c r="CI32" t="s">
        <v>2308</v>
      </c>
      <c r="CJ32" t="s">
        <v>2234</v>
      </c>
      <c r="CK32" t="s">
        <v>2241</v>
      </c>
      <c r="CL32" t="s">
        <v>2357</v>
      </c>
      <c r="CM32" t="s">
        <v>5314</v>
      </c>
      <c r="CN32" t="s">
        <v>2227</v>
      </c>
      <c r="CP32" t="s">
        <v>2231</v>
      </c>
      <c r="CQ32" t="s">
        <v>5315</v>
      </c>
      <c r="CW32" t="s">
        <v>1843</v>
      </c>
      <c r="CX32" t="s">
        <v>5316</v>
      </c>
      <c r="CY32" t="s">
        <v>2242</v>
      </c>
      <c r="DB32" t="s">
        <v>5317</v>
      </c>
      <c r="DD32" t="s">
        <v>5318</v>
      </c>
      <c r="DE32" t="s">
        <v>2221</v>
      </c>
      <c r="DF32" t="s">
        <v>2235</v>
      </c>
      <c r="DG32" t="s">
        <v>2244</v>
      </c>
      <c r="DI32" t="s">
        <v>1110</v>
      </c>
      <c r="DJ32" t="s">
        <v>2280</v>
      </c>
      <c r="DK32" t="s">
        <v>5319</v>
      </c>
      <c r="DL32" t="s">
        <v>5320</v>
      </c>
      <c r="DQ32" t="s">
        <v>2255</v>
      </c>
      <c r="DS32" t="s">
        <v>1124</v>
      </c>
      <c r="DT32" t="s">
        <v>2270</v>
      </c>
      <c r="DU32" t="s">
        <v>2274</v>
      </c>
      <c r="DV32" t="s">
        <v>2282</v>
      </c>
      <c r="DX32" t="s">
        <v>1679</v>
      </c>
      <c r="DZ32" t="s">
        <v>2248</v>
      </c>
      <c r="ED32" t="s">
        <v>2207</v>
      </c>
      <c r="EE32" t="s">
        <v>2238</v>
      </c>
      <c r="EF32" t="s">
        <v>1096</v>
      </c>
      <c r="EG32" t="s">
        <v>2240</v>
      </c>
      <c r="EH32" t="s">
        <v>2249</v>
      </c>
      <c r="EJ32" t="s">
        <v>2286</v>
      </c>
      <c r="EO32" t="s">
        <v>2252</v>
      </c>
      <c r="EP32" t="s">
        <v>2265</v>
      </c>
      <c r="EU32" t="s">
        <v>2229</v>
      </c>
      <c r="EX32" t="s">
        <v>2226</v>
      </c>
      <c r="EZ32" t="s">
        <v>5321</v>
      </c>
      <c r="FA32" t="s">
        <v>2198</v>
      </c>
      <c r="FB32" t="s">
        <v>2232</v>
      </c>
      <c r="FC32" t="s">
        <v>5322</v>
      </c>
      <c r="FE32" t="s">
        <v>971</v>
      </c>
      <c r="FG32" t="s">
        <v>1114</v>
      </c>
      <c r="FI32" t="s">
        <v>2200</v>
      </c>
      <c r="FJ32" t="s">
        <v>2208</v>
      </c>
      <c r="FM32" t="s">
        <v>5323</v>
      </c>
      <c r="FN32" t="s">
        <v>2243</v>
      </c>
      <c r="FO32" t="s">
        <v>5206</v>
      </c>
      <c r="FQ32" t="s">
        <v>2263</v>
      </c>
      <c r="FT32" t="s">
        <v>5324</v>
      </c>
      <c r="FY32" t="s">
        <v>5325</v>
      </c>
      <c r="GB32" t="s">
        <v>2261</v>
      </c>
      <c r="GC32" t="s">
        <v>2266</v>
      </c>
      <c r="GD32" t="s">
        <v>5326</v>
      </c>
      <c r="GH32" t="s">
        <v>2278</v>
      </c>
      <c r="GI32" t="s">
        <v>2279</v>
      </c>
    </row>
    <row r="33" spans="1:190" ht="15.9" customHeight="1" x14ac:dyDescent="0.25">
      <c r="A33">
        <v>9</v>
      </c>
      <c r="B33" t="e">
        <f t="shared" si="1"/>
        <v>#REF!</v>
      </c>
      <c r="E33" t="s">
        <v>5327</v>
      </c>
      <c r="F33" t="s">
        <v>5328</v>
      </c>
      <c r="H33" t="s">
        <v>1069</v>
      </c>
      <c r="I33" t="s">
        <v>5116</v>
      </c>
      <c r="N33" t="s">
        <v>2292</v>
      </c>
      <c r="O33" t="s">
        <v>2298</v>
      </c>
      <c r="S33" t="s">
        <v>2321</v>
      </c>
      <c r="T33" t="s">
        <v>2322</v>
      </c>
      <c r="V33" t="s">
        <v>5329</v>
      </c>
      <c r="X33" t="s">
        <v>5251</v>
      </c>
      <c r="Y33" t="s">
        <v>2321</v>
      </c>
      <c r="AA33" t="s">
        <v>2348</v>
      </c>
      <c r="AB33" t="s">
        <v>1169</v>
      </c>
      <c r="AC33" t="s">
        <v>2354</v>
      </c>
      <c r="AE33" t="s">
        <v>2287</v>
      </c>
      <c r="AF33" t="s">
        <v>2362</v>
      </c>
      <c r="AH33" t="s">
        <v>2167</v>
      </c>
      <c r="AK33" t="s">
        <v>2313</v>
      </c>
      <c r="AL33" t="s">
        <v>5330</v>
      </c>
      <c r="AN33" t="s">
        <v>2297</v>
      </c>
      <c r="AO33" t="s">
        <v>2299</v>
      </c>
      <c r="AP33" t="s">
        <v>2301</v>
      </c>
      <c r="AS33" t="s">
        <v>2331</v>
      </c>
      <c r="AU33" t="s">
        <v>2388</v>
      </c>
      <c r="AY33" t="s">
        <v>2335</v>
      </c>
      <c r="BA33" t="s">
        <v>5331</v>
      </c>
      <c r="BB33" t="s">
        <v>5332</v>
      </c>
      <c r="BC33" t="s">
        <v>2359</v>
      </c>
      <c r="BF33" t="s">
        <v>2294</v>
      </c>
      <c r="BG33" t="s">
        <v>2302</v>
      </c>
      <c r="BH33" t="s">
        <v>2306</v>
      </c>
      <c r="BJ33" t="s">
        <v>5333</v>
      </c>
      <c r="BL33" t="s">
        <v>2328</v>
      </c>
      <c r="BO33" t="s">
        <v>5334</v>
      </c>
      <c r="BQ33" t="s">
        <v>2353</v>
      </c>
      <c r="BT33" t="s">
        <v>4202</v>
      </c>
      <c r="CA33" t="s">
        <v>5335</v>
      </c>
      <c r="CB33" t="s">
        <v>2340</v>
      </c>
      <c r="CD33" t="s">
        <v>2347</v>
      </c>
      <c r="CG33" t="s">
        <v>1176</v>
      </c>
      <c r="CH33" t="s">
        <v>2300</v>
      </c>
      <c r="CI33" t="s">
        <v>5336</v>
      </c>
      <c r="CJ33" t="s">
        <v>2316</v>
      </c>
      <c r="CK33" t="s">
        <v>5337</v>
      </c>
      <c r="CL33" t="s">
        <v>2321</v>
      </c>
      <c r="CN33" t="s">
        <v>2311</v>
      </c>
      <c r="CP33" t="s">
        <v>2314</v>
      </c>
      <c r="CQ33" t="s">
        <v>5338</v>
      </c>
      <c r="CX33" t="s">
        <v>5339</v>
      </c>
      <c r="CY33" t="s">
        <v>5340</v>
      </c>
      <c r="DD33" t="s">
        <v>2307</v>
      </c>
      <c r="DE33" t="s">
        <v>5341</v>
      </c>
      <c r="DF33" t="s">
        <v>5342</v>
      </c>
      <c r="DG33" t="s">
        <v>2329</v>
      </c>
      <c r="DJ33" t="s">
        <v>1123</v>
      </c>
      <c r="DK33" t="s">
        <v>2360</v>
      </c>
      <c r="DQ33" t="s">
        <v>2339</v>
      </c>
      <c r="DS33" t="s">
        <v>2342</v>
      </c>
      <c r="DV33" t="s">
        <v>2358</v>
      </c>
      <c r="DX33" t="s">
        <v>2304</v>
      </c>
      <c r="DZ33" t="s">
        <v>2333</v>
      </c>
      <c r="ED33" t="s">
        <v>5343</v>
      </c>
      <c r="EE33" t="s">
        <v>5344</v>
      </c>
      <c r="EF33" t="s">
        <v>2323</v>
      </c>
      <c r="EG33" t="s">
        <v>5345</v>
      </c>
      <c r="EH33" t="s">
        <v>1863</v>
      </c>
      <c r="EJ33" t="s">
        <v>1713</v>
      </c>
      <c r="EO33" t="s">
        <v>2336</v>
      </c>
      <c r="EP33" t="s">
        <v>2349</v>
      </c>
      <c r="EU33" t="s">
        <v>2312</v>
      </c>
      <c r="EZ33" t="s">
        <v>5346</v>
      </c>
      <c r="FA33" t="s">
        <v>2290</v>
      </c>
      <c r="FC33" t="s">
        <v>5347</v>
      </c>
      <c r="FE33" t="s">
        <v>5348</v>
      </c>
      <c r="FI33" t="s">
        <v>2291</v>
      </c>
      <c r="FJ33" t="s">
        <v>5349</v>
      </c>
      <c r="FN33" t="s">
        <v>845</v>
      </c>
      <c r="FO33" t="s">
        <v>2337</v>
      </c>
      <c r="FQ33" t="s">
        <v>2346</v>
      </c>
      <c r="FT33" t="s">
        <v>1160</v>
      </c>
      <c r="FY33" t="s">
        <v>2332</v>
      </c>
      <c r="GB33" t="s">
        <v>5350</v>
      </c>
      <c r="GC33" t="s">
        <v>2350</v>
      </c>
      <c r="GD33" t="s">
        <v>2351</v>
      </c>
      <c r="GH33" t="s">
        <v>2356</v>
      </c>
    </row>
    <row r="34" spans="1:190" ht="15.9" customHeight="1" x14ac:dyDescent="0.25">
      <c r="A34">
        <v>10</v>
      </c>
      <c r="B34" t="e">
        <f t="shared" si="1"/>
        <v>#REF!</v>
      </c>
      <c r="E34" t="s">
        <v>2369</v>
      </c>
      <c r="F34" t="s">
        <v>2378</v>
      </c>
      <c r="H34" t="s">
        <v>5351</v>
      </c>
      <c r="I34" t="s">
        <v>5206</v>
      </c>
      <c r="N34" t="s">
        <v>2368</v>
      </c>
      <c r="O34" t="s">
        <v>2374</v>
      </c>
      <c r="S34" t="s">
        <v>2394</v>
      </c>
      <c r="T34" t="s">
        <v>2395</v>
      </c>
      <c r="V34" t="s">
        <v>2398</v>
      </c>
      <c r="X34" t="s">
        <v>5352</v>
      </c>
      <c r="Y34" t="s">
        <v>5206</v>
      </c>
      <c r="AA34" t="s">
        <v>2419</v>
      </c>
      <c r="AC34" t="s">
        <v>1170</v>
      </c>
      <c r="AF34" t="s">
        <v>2429</v>
      </c>
      <c r="AH34" t="s">
        <v>2366</v>
      </c>
      <c r="AK34" t="s">
        <v>5353</v>
      </c>
      <c r="AL34" t="s">
        <v>5354</v>
      </c>
      <c r="AN34" t="s">
        <v>2373</v>
      </c>
      <c r="AO34" t="s">
        <v>2375</v>
      </c>
      <c r="AP34" t="s">
        <v>2376</v>
      </c>
      <c r="AS34" t="s">
        <v>2405</v>
      </c>
      <c r="AU34" t="s">
        <v>5355</v>
      </c>
      <c r="AY34" t="s">
        <v>1089</v>
      </c>
      <c r="BA34" t="s">
        <v>5356</v>
      </c>
      <c r="BB34" t="s">
        <v>5357</v>
      </c>
      <c r="BC34" t="s">
        <v>2426</v>
      </c>
      <c r="BF34" t="s">
        <v>2370</v>
      </c>
      <c r="BG34" t="s">
        <v>2377</v>
      </c>
      <c r="BH34" t="s">
        <v>2381</v>
      </c>
      <c r="BJ34" t="s">
        <v>5358</v>
      </c>
      <c r="BL34" t="s">
        <v>5359</v>
      </c>
      <c r="BO34" t="s">
        <v>4884</v>
      </c>
      <c r="BQ34" t="s">
        <v>2423</v>
      </c>
      <c r="CA34" t="s">
        <v>2125</v>
      </c>
      <c r="CD34" t="s">
        <v>1827</v>
      </c>
      <c r="CG34" t="s">
        <v>5360</v>
      </c>
      <c r="CH34" t="s">
        <v>5303</v>
      </c>
      <c r="CI34" t="s">
        <v>5361</v>
      </c>
      <c r="CJ34" t="s">
        <v>2389</v>
      </c>
      <c r="CK34" t="s">
        <v>5362</v>
      </c>
      <c r="CL34" t="s">
        <v>2474</v>
      </c>
      <c r="CP34" t="s">
        <v>2387</v>
      </c>
      <c r="CQ34" t="s">
        <v>5363</v>
      </c>
      <c r="CX34" t="s">
        <v>2380</v>
      </c>
      <c r="CY34" t="s">
        <v>5364</v>
      </c>
      <c r="DE34" t="s">
        <v>2383</v>
      </c>
      <c r="DF34" t="s">
        <v>2390</v>
      </c>
      <c r="DG34" t="s">
        <v>2402</v>
      </c>
      <c r="DK34" t="s">
        <v>1135</v>
      </c>
      <c r="DQ34" t="s">
        <v>2412</v>
      </c>
      <c r="DS34" t="s">
        <v>5365</v>
      </c>
      <c r="DV34" t="s">
        <v>1154</v>
      </c>
      <c r="DX34" t="s">
        <v>5366</v>
      </c>
      <c r="DZ34" t="s">
        <v>2242</v>
      </c>
      <c r="ED34" t="s">
        <v>2371</v>
      </c>
      <c r="EE34" t="s">
        <v>5367</v>
      </c>
      <c r="EF34" t="s">
        <v>2396</v>
      </c>
      <c r="EG34" t="s">
        <v>5368</v>
      </c>
      <c r="EH34" t="s">
        <v>5369</v>
      </c>
      <c r="EJ34" t="s">
        <v>2427</v>
      </c>
      <c r="EO34" t="s">
        <v>1097</v>
      </c>
      <c r="EP34" t="s">
        <v>2420</v>
      </c>
      <c r="EU34" t="s">
        <v>2385</v>
      </c>
      <c r="EZ34" t="s">
        <v>2413</v>
      </c>
      <c r="FA34" t="s">
        <v>2365</v>
      </c>
      <c r="FC34" t="s">
        <v>2410</v>
      </c>
      <c r="FI34" t="s">
        <v>2367</v>
      </c>
      <c r="FJ34" t="s">
        <v>2372</v>
      </c>
      <c r="FN34" t="s">
        <v>2407</v>
      </c>
      <c r="FQ34" t="s">
        <v>2418</v>
      </c>
      <c r="FT34" t="s">
        <v>2422</v>
      </c>
      <c r="FY34" t="s">
        <v>2406</v>
      </c>
      <c r="GB34" t="s">
        <v>5370</v>
      </c>
      <c r="GD34" t="s">
        <v>2421</v>
      </c>
      <c r="GH34" t="s">
        <v>974</v>
      </c>
    </row>
    <row r="35" spans="1:190" ht="15.9" customHeight="1" x14ac:dyDescent="0.25">
      <c r="A35">
        <v>11</v>
      </c>
      <c r="B35" t="e">
        <f t="shared" si="1"/>
        <v>#REF!</v>
      </c>
      <c r="E35" t="s">
        <v>2434</v>
      </c>
      <c r="F35" t="s">
        <v>2441</v>
      </c>
      <c r="H35" t="s">
        <v>2463</v>
      </c>
      <c r="I35" t="s">
        <v>2470</v>
      </c>
      <c r="N35" t="s">
        <v>5371</v>
      </c>
      <c r="O35" t="s">
        <v>2438</v>
      </c>
      <c r="S35" t="s">
        <v>2455</v>
      </c>
      <c r="T35" t="s">
        <v>2456</v>
      </c>
      <c r="Y35" t="s">
        <v>2464</v>
      </c>
      <c r="AF35" t="s">
        <v>2478</v>
      </c>
      <c r="AH35" t="s">
        <v>5372</v>
      </c>
      <c r="AK35" t="s">
        <v>5206</v>
      </c>
      <c r="AL35" t="s">
        <v>2011</v>
      </c>
      <c r="AN35" t="s">
        <v>2437</v>
      </c>
      <c r="AO35" t="s">
        <v>2439</v>
      </c>
      <c r="AP35" t="s">
        <v>2440</v>
      </c>
      <c r="AS35" t="s">
        <v>2461</v>
      </c>
      <c r="AU35" t="s">
        <v>5364</v>
      </c>
      <c r="AY35" t="s">
        <v>2462</v>
      </c>
      <c r="BB35" t="s">
        <v>2473</v>
      </c>
      <c r="BC35" t="s">
        <v>2476</v>
      </c>
      <c r="BF35" t="s">
        <v>2435</v>
      </c>
      <c r="BG35" t="s">
        <v>1131</v>
      </c>
      <c r="BH35" t="s">
        <v>2444</v>
      </c>
      <c r="BJ35" t="s">
        <v>4888</v>
      </c>
      <c r="BL35" t="s">
        <v>5373</v>
      </c>
      <c r="BO35" t="s">
        <v>5374</v>
      </c>
      <c r="BQ35" t="s">
        <v>2472</v>
      </c>
      <c r="CD35" t="s">
        <v>2468</v>
      </c>
      <c r="CG35" t="s">
        <v>5375</v>
      </c>
      <c r="CH35" t="s">
        <v>5313</v>
      </c>
      <c r="CJ35" t="s">
        <v>2450</v>
      </c>
      <c r="CK35" t="s">
        <v>5376</v>
      </c>
      <c r="CL35" t="s">
        <v>2541</v>
      </c>
      <c r="CP35" t="s">
        <v>2448</v>
      </c>
      <c r="CQ35" t="s">
        <v>2495</v>
      </c>
      <c r="CX35" t="s">
        <v>5377</v>
      </c>
      <c r="CY35" t="s">
        <v>2002</v>
      </c>
      <c r="DE35" t="s">
        <v>2446</v>
      </c>
      <c r="DF35" t="s">
        <v>2451</v>
      </c>
      <c r="DG35" t="s">
        <v>1078</v>
      </c>
      <c r="DS35" t="s">
        <v>2466</v>
      </c>
      <c r="DV35" t="s">
        <v>5378</v>
      </c>
      <c r="DX35" t="s">
        <v>2442</v>
      </c>
      <c r="DZ35" t="s">
        <v>5196</v>
      </c>
      <c r="ED35" t="s">
        <v>2436</v>
      </c>
      <c r="EE35" t="s">
        <v>2454</v>
      </c>
      <c r="EF35" t="s">
        <v>2457</v>
      </c>
      <c r="EG35" t="s">
        <v>2458</v>
      </c>
      <c r="EH35" t="s">
        <v>1623</v>
      </c>
      <c r="EJ35" t="s">
        <v>2477</v>
      </c>
      <c r="EO35" t="s">
        <v>5364</v>
      </c>
      <c r="EP35" t="s">
        <v>2469</v>
      </c>
      <c r="EU35" t="s">
        <v>2447</v>
      </c>
      <c r="EZ35" t="s">
        <v>2465</v>
      </c>
      <c r="FI35" t="s">
        <v>5379</v>
      </c>
      <c r="FQ35" t="s">
        <v>2467</v>
      </c>
      <c r="FY35" t="s">
        <v>662</v>
      </c>
      <c r="GD35" t="s">
        <v>5353</v>
      </c>
    </row>
    <row r="36" spans="1:190" ht="15.9" customHeight="1" x14ac:dyDescent="0.25">
      <c r="A36">
        <v>12</v>
      </c>
      <c r="B36" t="e">
        <f t="shared" si="1"/>
        <v>#REF!</v>
      </c>
      <c r="E36" t="s">
        <v>2483</v>
      </c>
      <c r="F36" t="s">
        <v>2294</v>
      </c>
      <c r="H36" t="s">
        <v>2507</v>
      </c>
      <c r="I36" t="s">
        <v>5223</v>
      </c>
      <c r="N36" t="s">
        <v>2482</v>
      </c>
      <c r="S36" t="s">
        <v>2497</v>
      </c>
      <c r="T36" t="s">
        <v>2498</v>
      </c>
      <c r="AF36" t="s">
        <v>2087</v>
      </c>
      <c r="AH36" t="s">
        <v>2481</v>
      </c>
      <c r="AK36" t="s">
        <v>2492</v>
      </c>
      <c r="AL36" t="s">
        <v>2480</v>
      </c>
      <c r="AN36" t="s">
        <v>2484</v>
      </c>
      <c r="AO36" t="s">
        <v>2485</v>
      </c>
      <c r="AP36" t="s">
        <v>2487</v>
      </c>
      <c r="AU36" t="s">
        <v>5380</v>
      </c>
      <c r="AY36" t="s">
        <v>2506</v>
      </c>
      <c r="BC36" t="s">
        <v>2515</v>
      </c>
      <c r="BF36" t="s">
        <v>5303</v>
      </c>
      <c r="BG36" t="s">
        <v>2488</v>
      </c>
      <c r="BH36" t="s">
        <v>1757</v>
      </c>
      <c r="BJ36" t="s">
        <v>5381</v>
      </c>
      <c r="BL36" t="s">
        <v>5206</v>
      </c>
      <c r="BO36" t="s">
        <v>2513</v>
      </c>
      <c r="CD36" t="s">
        <v>2511</v>
      </c>
      <c r="CG36" t="s">
        <v>2479</v>
      </c>
      <c r="CH36" t="s">
        <v>2486</v>
      </c>
      <c r="CJ36" t="s">
        <v>2493</v>
      </c>
      <c r="CK36" t="s">
        <v>5382</v>
      </c>
      <c r="CL36" t="s">
        <v>2567</v>
      </c>
      <c r="CY36" t="s">
        <v>2502</v>
      </c>
      <c r="DE36" t="s">
        <v>5383</v>
      </c>
      <c r="DF36" t="s">
        <v>2494</v>
      </c>
      <c r="DG36" t="s">
        <v>1079</v>
      </c>
      <c r="DS36" t="s">
        <v>2510</v>
      </c>
      <c r="DX36" t="s">
        <v>2489</v>
      </c>
      <c r="DZ36" t="s">
        <v>2504</v>
      </c>
      <c r="ED36" t="s">
        <v>5353</v>
      </c>
      <c r="EE36" t="s">
        <v>5384</v>
      </c>
      <c r="EF36" t="s">
        <v>2499</v>
      </c>
      <c r="EG36" t="s">
        <v>2500</v>
      </c>
      <c r="EH36" t="s">
        <v>5385</v>
      </c>
      <c r="EJ36" t="s">
        <v>2516</v>
      </c>
      <c r="EO36" t="s">
        <v>5386</v>
      </c>
      <c r="EZ36" t="s">
        <v>2509</v>
      </c>
      <c r="FI36" t="s">
        <v>5196</v>
      </c>
      <c r="FQ36" t="s">
        <v>972</v>
      </c>
      <c r="GD36" t="s">
        <v>2512</v>
      </c>
    </row>
    <row r="37" spans="1:190" ht="15.9" customHeight="1" x14ac:dyDescent="0.25">
      <c r="A37">
        <v>13</v>
      </c>
      <c r="B37" t="e">
        <f t="shared" si="1"/>
        <v>#REF!</v>
      </c>
      <c r="F37" t="s">
        <v>5341</v>
      </c>
      <c r="H37" t="s">
        <v>2537</v>
      </c>
      <c r="N37" t="s">
        <v>2520</v>
      </c>
      <c r="T37" t="s">
        <v>2529</v>
      </c>
      <c r="AF37" t="s">
        <v>5387</v>
      </c>
      <c r="AH37" t="s">
        <v>2518</v>
      </c>
      <c r="AK37" t="s">
        <v>2125</v>
      </c>
      <c r="AL37" t="s">
        <v>2517</v>
      </c>
      <c r="AN37" t="s">
        <v>2521</v>
      </c>
      <c r="AO37" t="s">
        <v>2522</v>
      </c>
      <c r="AP37" t="s">
        <v>2524</v>
      </c>
      <c r="AU37" t="s">
        <v>2556</v>
      </c>
      <c r="AY37" t="s">
        <v>2536</v>
      </c>
      <c r="BH37" t="s">
        <v>2526</v>
      </c>
      <c r="BJ37" t="s">
        <v>5281</v>
      </c>
      <c r="BO37" t="s">
        <v>5388</v>
      </c>
      <c r="CH37" t="s">
        <v>2523</v>
      </c>
      <c r="CJ37" t="s">
        <v>4866</v>
      </c>
      <c r="CK37" t="s">
        <v>5389</v>
      </c>
      <c r="CL37" t="s">
        <v>2589</v>
      </c>
      <c r="CY37" t="s">
        <v>2532</v>
      </c>
      <c r="DE37" t="s">
        <v>2527</v>
      </c>
      <c r="DF37" t="s">
        <v>1060</v>
      </c>
      <c r="DG37" t="s">
        <v>5390</v>
      </c>
      <c r="DS37" t="s">
        <v>2538</v>
      </c>
      <c r="DX37" t="s">
        <v>2525</v>
      </c>
      <c r="ED37" t="s">
        <v>5087</v>
      </c>
      <c r="EF37" t="s">
        <v>2530</v>
      </c>
      <c r="EH37" t="s">
        <v>5391</v>
      </c>
      <c r="EJ37" t="s">
        <v>2542</v>
      </c>
      <c r="EO37" t="s">
        <v>5392</v>
      </c>
      <c r="EZ37" t="s">
        <v>2307</v>
      </c>
      <c r="FI37" t="s">
        <v>5393</v>
      </c>
      <c r="FQ37" t="s">
        <v>5353</v>
      </c>
      <c r="GD37" t="s">
        <v>2539</v>
      </c>
    </row>
    <row r="38" spans="1:190" ht="15.9" customHeight="1" x14ac:dyDescent="0.25">
      <c r="A38">
        <v>14</v>
      </c>
      <c r="B38" t="e">
        <f t="shared" si="1"/>
        <v>#REF!</v>
      </c>
      <c r="F38" t="s">
        <v>2551</v>
      </c>
      <c r="H38" t="s">
        <v>2564</v>
      </c>
      <c r="N38" t="s">
        <v>5394</v>
      </c>
      <c r="T38" t="s">
        <v>4879</v>
      </c>
      <c r="AF38" t="s">
        <v>5190</v>
      </c>
      <c r="AH38" t="s">
        <v>2545</v>
      </c>
      <c r="AK38" t="s">
        <v>2555</v>
      </c>
      <c r="AL38" t="s">
        <v>2544</v>
      </c>
      <c r="AO38" t="s">
        <v>2549</v>
      </c>
      <c r="AP38" t="s">
        <v>2550</v>
      </c>
      <c r="AU38" t="s">
        <v>2580</v>
      </c>
      <c r="AY38" t="s">
        <v>2563</v>
      </c>
      <c r="BH38" t="s">
        <v>2082</v>
      </c>
      <c r="BJ38" t="s">
        <v>2554</v>
      </c>
      <c r="CJ38" t="s">
        <v>2557</v>
      </c>
      <c r="CK38" t="s">
        <v>5395</v>
      </c>
      <c r="CL38" t="s">
        <v>5396</v>
      </c>
      <c r="CY38" t="s">
        <v>5397</v>
      </c>
      <c r="DE38" t="s">
        <v>5398</v>
      </c>
      <c r="DF38" t="s">
        <v>2558</v>
      </c>
      <c r="DG38" t="s">
        <v>2562</v>
      </c>
      <c r="DX38" t="s">
        <v>2552</v>
      </c>
      <c r="ED38" t="s">
        <v>5399</v>
      </c>
      <c r="EF38" t="s">
        <v>5400</v>
      </c>
      <c r="EH38" t="s">
        <v>5290</v>
      </c>
      <c r="EJ38" t="s">
        <v>2568</v>
      </c>
      <c r="FI38" t="s">
        <v>5401</v>
      </c>
      <c r="FQ38" t="s">
        <v>2565</v>
      </c>
      <c r="GD38" t="s">
        <v>2566</v>
      </c>
    </row>
    <row r="39" spans="1:190" ht="15.9" customHeight="1" x14ac:dyDescent="0.25">
      <c r="A39">
        <v>15</v>
      </c>
      <c r="B39" t="e">
        <f t="shared" si="1"/>
        <v>#REF!</v>
      </c>
      <c r="F39" t="s">
        <v>2575</v>
      </c>
      <c r="H39" t="s">
        <v>2587</v>
      </c>
      <c r="N39" t="s">
        <v>2572</v>
      </c>
      <c r="T39" t="s">
        <v>5402</v>
      </c>
      <c r="AF39" t="s">
        <v>5403</v>
      </c>
      <c r="AH39" t="s">
        <v>2570</v>
      </c>
      <c r="AL39" t="s">
        <v>2569</v>
      </c>
      <c r="AP39" t="s">
        <v>5404</v>
      </c>
      <c r="AU39" t="s">
        <v>2598</v>
      </c>
      <c r="AY39" t="s">
        <v>5232</v>
      </c>
      <c r="BH39" t="s">
        <v>2577</v>
      </c>
      <c r="BJ39" t="s">
        <v>5405</v>
      </c>
      <c r="CJ39" t="s">
        <v>5406</v>
      </c>
      <c r="CK39" t="s">
        <v>5407</v>
      </c>
      <c r="CL39" t="s">
        <v>2617</v>
      </c>
      <c r="DE39" t="s">
        <v>5408</v>
      </c>
      <c r="DF39" t="s">
        <v>2582</v>
      </c>
      <c r="DG39" t="s">
        <v>2586</v>
      </c>
      <c r="DX39" t="s">
        <v>2576</v>
      </c>
      <c r="ED39" t="s">
        <v>5409</v>
      </c>
      <c r="EF39" t="s">
        <v>5410</v>
      </c>
      <c r="EH39" t="s">
        <v>966</v>
      </c>
      <c r="EJ39" t="s">
        <v>2590</v>
      </c>
      <c r="FI39" t="s">
        <v>2571</v>
      </c>
      <c r="FQ39" t="s">
        <v>2588</v>
      </c>
    </row>
    <row r="40" spans="1:190" ht="15.9" customHeight="1" x14ac:dyDescent="0.25">
      <c r="A40">
        <v>16</v>
      </c>
      <c r="B40" t="e">
        <f t="shared" si="1"/>
        <v>#REF!</v>
      </c>
      <c r="F40" t="s">
        <v>2239</v>
      </c>
      <c r="H40" t="s">
        <v>5232</v>
      </c>
      <c r="T40" t="s">
        <v>2600</v>
      </c>
      <c r="AF40" t="s">
        <v>5411</v>
      </c>
      <c r="AH40" t="s">
        <v>2593</v>
      </c>
      <c r="AL40" t="s">
        <v>2592</v>
      </c>
      <c r="AP40" t="s">
        <v>2595</v>
      </c>
      <c r="AY40" t="s">
        <v>5303</v>
      </c>
      <c r="BH40" t="s">
        <v>2597</v>
      </c>
      <c r="CJ40" t="s">
        <v>1946</v>
      </c>
      <c r="CK40" t="s">
        <v>2404</v>
      </c>
      <c r="CL40" t="s">
        <v>5412</v>
      </c>
      <c r="DF40" t="s">
        <v>2599</v>
      </c>
      <c r="DG40" t="s">
        <v>2601</v>
      </c>
      <c r="DX40" t="s">
        <v>2596</v>
      </c>
      <c r="ED40" t="s">
        <v>2594</v>
      </c>
      <c r="EF40" t="s">
        <v>5353</v>
      </c>
      <c r="EH40" t="s">
        <v>2602</v>
      </c>
      <c r="EJ40" t="s">
        <v>2604</v>
      </c>
    </row>
    <row r="41" spans="1:190" ht="15.9" customHeight="1" x14ac:dyDescent="0.25">
      <c r="A41">
        <v>17</v>
      </c>
      <c r="B41" t="e">
        <f t="shared" si="1"/>
        <v>#REF!</v>
      </c>
      <c r="F41" t="s">
        <v>2609</v>
      </c>
      <c r="H41" t="s">
        <v>5413</v>
      </c>
      <c r="AF41" t="s">
        <v>2618</v>
      </c>
      <c r="AH41" t="s">
        <v>2607</v>
      </c>
      <c r="AL41" t="s">
        <v>2606</v>
      </c>
      <c r="AP41" t="s">
        <v>2608</v>
      </c>
      <c r="AY41" t="s">
        <v>5251</v>
      </c>
      <c r="BH41" t="s">
        <v>5414</v>
      </c>
      <c r="CJ41" t="s">
        <v>2612</v>
      </c>
      <c r="DF41" t="s">
        <v>2108</v>
      </c>
      <c r="DG41" t="s">
        <v>5415</v>
      </c>
      <c r="DX41" t="s">
        <v>2610</v>
      </c>
      <c r="EF41" t="s">
        <v>5416</v>
      </c>
      <c r="EH41" t="s">
        <v>5417</v>
      </c>
      <c r="EJ41" t="s">
        <v>2457</v>
      </c>
    </row>
    <row r="42" spans="1:190" ht="15.9" customHeight="1" x14ac:dyDescent="0.25">
      <c r="A42">
        <v>18</v>
      </c>
      <c r="B42" t="e">
        <f t="shared" si="1"/>
        <v>#REF!</v>
      </c>
      <c r="F42" t="s">
        <v>5418</v>
      </c>
      <c r="H42" t="s">
        <v>5190</v>
      </c>
      <c r="AF42" t="s">
        <v>5419</v>
      </c>
      <c r="AL42" t="s">
        <v>2619</v>
      </c>
      <c r="AP42" t="s">
        <v>2620</v>
      </c>
      <c r="AY42" t="s">
        <v>5420</v>
      </c>
      <c r="BH42" t="s">
        <v>2622</v>
      </c>
      <c r="CJ42" t="s">
        <v>2623</v>
      </c>
      <c r="DF42" t="s">
        <v>2624</v>
      </c>
      <c r="DG42" t="s">
        <v>2626</v>
      </c>
      <c r="DX42" t="s">
        <v>5206</v>
      </c>
      <c r="EF42" t="s">
        <v>5421</v>
      </c>
      <c r="EH42" t="s">
        <v>2627</v>
      </c>
      <c r="EJ42" t="s">
        <v>2630</v>
      </c>
    </row>
    <row r="43" spans="1:190" ht="15.9" customHeight="1" x14ac:dyDescent="0.25">
      <c r="A43">
        <v>19</v>
      </c>
      <c r="B43" t="e">
        <f t="shared" si="1"/>
        <v>#REF!</v>
      </c>
      <c r="F43" t="s">
        <v>5422</v>
      </c>
      <c r="H43" t="s">
        <v>5423</v>
      </c>
      <c r="AF43" t="s">
        <v>2642</v>
      </c>
      <c r="AL43" t="s">
        <v>5424</v>
      </c>
      <c r="AP43" t="s">
        <v>2633</v>
      </c>
      <c r="AY43" t="s">
        <v>1571</v>
      </c>
      <c r="BH43" t="s">
        <v>2636</v>
      </c>
      <c r="CJ43" t="s">
        <v>1135</v>
      </c>
      <c r="DF43" t="s">
        <v>2243</v>
      </c>
      <c r="DG43" t="s">
        <v>2638</v>
      </c>
      <c r="DX43" t="s">
        <v>2635</v>
      </c>
      <c r="EF43" t="s">
        <v>5425</v>
      </c>
      <c r="EH43" t="s">
        <v>2639</v>
      </c>
      <c r="EJ43" t="s">
        <v>2641</v>
      </c>
    </row>
    <row r="44" spans="1:190" ht="15.9" customHeight="1" x14ac:dyDescent="0.25">
      <c r="A44">
        <v>20</v>
      </c>
      <c r="B44" t="e">
        <f t="shared" si="1"/>
        <v>#REF!</v>
      </c>
      <c r="F44" t="s">
        <v>2645</v>
      </c>
      <c r="H44" t="s">
        <v>5426</v>
      </c>
      <c r="AL44" t="s">
        <v>5427</v>
      </c>
      <c r="AP44" t="s">
        <v>2644</v>
      </c>
      <c r="AY44" t="s">
        <v>5428</v>
      </c>
      <c r="DF44" t="s">
        <v>2647</v>
      </c>
      <c r="DG44" t="s">
        <v>2649</v>
      </c>
      <c r="DX44" t="s">
        <v>2646</v>
      </c>
      <c r="EF44" t="s">
        <v>5429</v>
      </c>
      <c r="EH44" t="s">
        <v>5430</v>
      </c>
      <c r="EJ44" t="s">
        <v>2011</v>
      </c>
    </row>
    <row r="45" spans="1:190" ht="15.9" customHeight="1" x14ac:dyDescent="0.25">
      <c r="A45">
        <v>21</v>
      </c>
      <c r="B45" t="e">
        <f t="shared" si="1"/>
        <v>#REF!</v>
      </c>
      <c r="F45" t="s">
        <v>2654</v>
      </c>
      <c r="H45" t="s">
        <v>5281</v>
      </c>
      <c r="AL45" t="s">
        <v>5431</v>
      </c>
      <c r="AY45" t="s">
        <v>845</v>
      </c>
      <c r="DF45" t="s">
        <v>2655</v>
      </c>
      <c r="DG45" t="s">
        <v>2657</v>
      </c>
      <c r="EF45" t="s">
        <v>5432</v>
      </c>
      <c r="EH45" t="s">
        <v>5433</v>
      </c>
      <c r="EJ45" t="s">
        <v>2658</v>
      </c>
    </row>
    <row r="46" spans="1:190" ht="15.9" customHeight="1" x14ac:dyDescent="0.25">
      <c r="A46">
        <v>22</v>
      </c>
      <c r="B46" t="e">
        <f t="shared" si="1"/>
        <v>#REF!</v>
      </c>
      <c r="H46" t="s">
        <v>2664</v>
      </c>
      <c r="AL46" t="s">
        <v>5434</v>
      </c>
      <c r="DF46" t="s">
        <v>5435</v>
      </c>
      <c r="DG46" t="s">
        <v>2662</v>
      </c>
      <c r="EF46" t="s">
        <v>5436</v>
      </c>
      <c r="EH46" t="s">
        <v>2011</v>
      </c>
      <c r="EJ46" t="s">
        <v>2665</v>
      </c>
    </row>
    <row r="47" spans="1:190" ht="15.9" customHeight="1" x14ac:dyDescent="0.25">
      <c r="A47">
        <v>23</v>
      </c>
      <c r="B47" t="e">
        <f t="shared" si="1"/>
        <v>#REF!</v>
      </c>
      <c r="H47" t="s">
        <v>2670</v>
      </c>
      <c r="AL47" t="s">
        <v>2666</v>
      </c>
      <c r="DF47" t="s">
        <v>5437</v>
      </c>
      <c r="DG47" t="s">
        <v>2082</v>
      </c>
      <c r="EF47" t="s">
        <v>5438</v>
      </c>
      <c r="EH47" t="s">
        <v>2663</v>
      </c>
      <c r="EJ47" t="s">
        <v>2671</v>
      </c>
    </row>
    <row r="48" spans="1:190" ht="15.9" customHeight="1" x14ac:dyDescent="0.25">
      <c r="A48">
        <v>24</v>
      </c>
      <c r="B48" t="e">
        <f t="shared" si="1"/>
        <v>#REF!</v>
      </c>
      <c r="AL48" t="s">
        <v>2672</v>
      </c>
      <c r="DF48" t="s">
        <v>5439</v>
      </c>
      <c r="DG48" t="s">
        <v>2675</v>
      </c>
      <c r="EF48" t="s">
        <v>5440</v>
      </c>
      <c r="EH48" t="s">
        <v>2669</v>
      </c>
      <c r="EJ48" t="s">
        <v>2676</v>
      </c>
    </row>
    <row r="49" spans="1:140" ht="15.9" customHeight="1" x14ac:dyDescent="0.25">
      <c r="A49">
        <v>25</v>
      </c>
      <c r="B49" t="e">
        <f t="shared" si="1"/>
        <v>#REF!</v>
      </c>
      <c r="AL49" t="s">
        <v>2677</v>
      </c>
      <c r="DF49" t="s">
        <v>2678</v>
      </c>
      <c r="DG49" t="s">
        <v>2680</v>
      </c>
      <c r="EF49" t="s">
        <v>5441</v>
      </c>
      <c r="EH49" t="s">
        <v>5442</v>
      </c>
      <c r="EJ49" t="s">
        <v>5443</v>
      </c>
    </row>
    <row r="50" spans="1:140" ht="15.9" customHeight="1" x14ac:dyDescent="0.25">
      <c r="A50">
        <v>26</v>
      </c>
      <c r="B50" t="e">
        <f t="shared" si="1"/>
        <v>#REF!</v>
      </c>
      <c r="AL50" t="s">
        <v>2683</v>
      </c>
      <c r="DF50" t="s">
        <v>2684</v>
      </c>
      <c r="DG50" t="s">
        <v>2686</v>
      </c>
      <c r="EF50" t="s">
        <v>2685</v>
      </c>
      <c r="EH50" t="s">
        <v>5444</v>
      </c>
      <c r="EJ50" t="s">
        <v>5445</v>
      </c>
    </row>
    <row r="51" spans="1:140" ht="15.9" customHeight="1" x14ac:dyDescent="0.25">
      <c r="A51">
        <v>27</v>
      </c>
      <c r="B51" t="e">
        <f t="shared" si="1"/>
        <v>#REF!</v>
      </c>
      <c r="AL51" t="s">
        <v>2689</v>
      </c>
      <c r="DF51" t="s">
        <v>2690</v>
      </c>
      <c r="DG51" t="s">
        <v>2692</v>
      </c>
      <c r="EF51" t="s">
        <v>5446</v>
      </c>
      <c r="EH51" t="s">
        <v>5447</v>
      </c>
      <c r="EJ51" t="s">
        <v>2694</v>
      </c>
    </row>
    <row r="52" spans="1:140" ht="15.9" customHeight="1" x14ac:dyDescent="0.25">
      <c r="A52">
        <v>28</v>
      </c>
      <c r="B52" t="e">
        <f t="shared" si="1"/>
        <v>#REF!</v>
      </c>
      <c r="AL52" t="s">
        <v>2695</v>
      </c>
      <c r="DF52" t="s">
        <v>2696</v>
      </c>
      <c r="DG52" t="s">
        <v>5448</v>
      </c>
      <c r="EF52" t="s">
        <v>5449</v>
      </c>
      <c r="EH52" t="s">
        <v>2699</v>
      </c>
      <c r="EJ52" t="s">
        <v>2700</v>
      </c>
    </row>
    <row r="53" spans="1:140" ht="15.9" customHeight="1" x14ac:dyDescent="0.25">
      <c r="A53">
        <v>29</v>
      </c>
      <c r="B53" t="e">
        <f t="shared" si="1"/>
        <v>#REF!</v>
      </c>
      <c r="AL53" t="s">
        <v>2701</v>
      </c>
      <c r="DG53" t="s">
        <v>5450</v>
      </c>
      <c r="EF53" t="s">
        <v>5451</v>
      </c>
      <c r="EH53" t="s">
        <v>5452</v>
      </c>
      <c r="EJ53" t="s">
        <v>2705</v>
      </c>
    </row>
    <row r="54" spans="1:140" ht="15.9" customHeight="1" x14ac:dyDescent="0.25">
      <c r="A54">
        <v>30</v>
      </c>
      <c r="B54" t="e">
        <f t="shared" si="1"/>
        <v>#REF!</v>
      </c>
      <c r="DG54" t="s">
        <v>2707</v>
      </c>
      <c r="EF54" t="s">
        <v>5453</v>
      </c>
      <c r="EH54" t="s">
        <v>5454</v>
      </c>
      <c r="EJ54" t="s">
        <v>2709</v>
      </c>
    </row>
    <row r="55" spans="1:140" ht="15.9" customHeight="1" x14ac:dyDescent="0.25">
      <c r="A55">
        <v>31</v>
      </c>
      <c r="B55" t="e">
        <f t="shared" si="1"/>
        <v>#REF!</v>
      </c>
      <c r="DG55" t="s">
        <v>2711</v>
      </c>
      <c r="EF55" t="s">
        <v>5455</v>
      </c>
      <c r="EH55" t="s">
        <v>5382</v>
      </c>
      <c r="EJ55" t="s">
        <v>2712</v>
      </c>
    </row>
    <row r="56" spans="1:140" ht="15.9" customHeight="1" x14ac:dyDescent="0.25">
      <c r="A56">
        <v>32</v>
      </c>
      <c r="B56" t="e">
        <f t="shared" si="1"/>
        <v>#REF!</v>
      </c>
      <c r="DG56" t="s">
        <v>5456</v>
      </c>
      <c r="EF56" t="s">
        <v>2713</v>
      </c>
      <c r="EH56" t="s">
        <v>5457</v>
      </c>
      <c r="EJ56" t="s">
        <v>2716</v>
      </c>
    </row>
    <row r="57" spans="1:140" ht="15.9" customHeight="1" x14ac:dyDescent="0.25">
      <c r="A57">
        <v>33</v>
      </c>
      <c r="B57" t="e">
        <f t="shared" si="1"/>
        <v>#REF!</v>
      </c>
      <c r="DG57" t="s">
        <v>1135</v>
      </c>
      <c r="EH57" t="s">
        <v>5458</v>
      </c>
      <c r="EJ57" t="s">
        <v>1146</v>
      </c>
    </row>
    <row r="58" spans="1:140" ht="15.9" customHeight="1" x14ac:dyDescent="0.25">
      <c r="A58">
        <v>34</v>
      </c>
      <c r="B58" t="e">
        <f t="shared" si="1"/>
        <v>#REF!</v>
      </c>
      <c r="DG58" t="s">
        <v>1146</v>
      </c>
      <c r="EH58" t="s">
        <v>5087</v>
      </c>
    </row>
    <row r="59" spans="1:140" ht="15.9" customHeight="1" x14ac:dyDescent="0.25">
      <c r="A59">
        <v>35</v>
      </c>
      <c r="B59" t="e">
        <f t="shared" si="1"/>
        <v>#REF!</v>
      </c>
      <c r="EH59" t="s">
        <v>5459</v>
      </c>
    </row>
    <row r="60" spans="1:140" ht="15.9" customHeight="1" x14ac:dyDescent="0.25">
      <c r="A60">
        <v>36</v>
      </c>
      <c r="B60" t="e">
        <f t="shared" si="1"/>
        <v>#REF!</v>
      </c>
      <c r="EH60" t="s">
        <v>4884</v>
      </c>
    </row>
    <row r="61" spans="1:140" ht="15.9" customHeight="1" x14ac:dyDescent="0.25">
      <c r="A61">
        <v>37</v>
      </c>
      <c r="B61" t="e">
        <f t="shared" si="1"/>
        <v>#REF!</v>
      </c>
      <c r="EH61" t="s">
        <v>5460</v>
      </c>
    </row>
    <row r="62" spans="1:140" ht="15.9" customHeight="1" x14ac:dyDescent="0.25">
      <c r="A62">
        <v>38</v>
      </c>
      <c r="B62" t="e">
        <f t="shared" si="1"/>
        <v>#REF!</v>
      </c>
      <c r="EH62" t="s">
        <v>5461</v>
      </c>
    </row>
    <row r="63" spans="1:140" ht="15.9" customHeight="1" x14ac:dyDescent="0.25">
      <c r="A63">
        <v>39</v>
      </c>
      <c r="B63" t="e">
        <f t="shared" si="1"/>
        <v>#REF!</v>
      </c>
      <c r="EH63" t="s">
        <v>5206</v>
      </c>
    </row>
    <row r="64" spans="1:140" ht="15.9" customHeight="1" x14ac:dyDescent="0.25">
      <c r="A64">
        <v>40</v>
      </c>
      <c r="B64" t="e">
        <f t="shared" si="1"/>
        <v>#REF!</v>
      </c>
      <c r="EH64" t="s">
        <v>5462</v>
      </c>
    </row>
    <row r="65" spans="1:138" ht="15.9" customHeight="1" x14ac:dyDescent="0.25">
      <c r="A65">
        <v>41</v>
      </c>
      <c r="B65" t="e">
        <f t="shared" si="1"/>
        <v>#REF!</v>
      </c>
      <c r="EH65" t="s">
        <v>2739</v>
      </c>
    </row>
    <row r="66" spans="1:138" ht="15.9" customHeight="1" x14ac:dyDescent="0.25">
      <c r="A66">
        <v>42</v>
      </c>
      <c r="B66" t="e">
        <f t="shared" si="1"/>
        <v>#REF!</v>
      </c>
      <c r="EH66" t="s">
        <v>5463</v>
      </c>
    </row>
    <row r="67" spans="1:138" ht="15.9" customHeight="1" x14ac:dyDescent="0.25">
      <c r="A67">
        <v>43</v>
      </c>
      <c r="B67" t="e">
        <f t="shared" si="1"/>
        <v>#REF!</v>
      </c>
      <c r="EH67" t="s">
        <v>5464</v>
      </c>
    </row>
  </sheetData>
  <phoneticPr fontId="1" type="noConversion"/>
  <pageMargins left="0.75" right="0.75" top="1" bottom="1" header="0" footer="0"/>
  <pageSetup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5947B24F2BDBF4EA2BE95D88355581A" ma:contentTypeVersion="13" ma:contentTypeDescription="Crear nuevo documento." ma:contentTypeScope="" ma:versionID="55de162f795ceed85ac3de0534e32732">
  <xsd:schema xmlns:xsd="http://www.w3.org/2001/XMLSchema" xmlns:xs="http://www.w3.org/2001/XMLSchema" xmlns:p="http://schemas.microsoft.com/office/2006/metadata/properties" xmlns:ns2="589bc409-9555-4d6b-91c9-7f5288d8235d" xmlns:ns3="5be87089-4f9a-427b-b3d9-ce1b536a3fcf" targetNamespace="http://schemas.microsoft.com/office/2006/metadata/properties" ma:root="true" ma:fieldsID="ad258437bd5fee6b15c440b4b4dbe1c4" ns2:_="" ns3:_="">
    <xsd:import namespace="589bc409-9555-4d6b-91c9-7f5288d8235d"/>
    <xsd:import namespace="5be87089-4f9a-427b-b3d9-ce1b536a3fc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9bc409-9555-4d6b-91c9-7f5288d8235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e87089-4f9a-427b-b3d9-ce1b536a3fc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77E1703-1654-49E5-90C2-310A233EA1E0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17E104F1-75DB-47E2-B44A-BD5BB5414A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0526E53-CFAE-4CFB-B6B6-98E165C60FA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89bc409-9555-4d6b-91c9-7f5288d8235d"/>
    <ds:schemaRef ds:uri="5be87089-4f9a-427b-b3d9-ce1b536a3f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248</vt:i4>
      </vt:variant>
    </vt:vector>
  </HeadingPairs>
  <TitlesOfParts>
    <vt:vector size="252" baseType="lpstr">
      <vt:lpstr>Depositos CTS</vt:lpstr>
      <vt:lpstr>Plantilla Carga ADN</vt:lpstr>
      <vt:lpstr>Listas</vt:lpstr>
      <vt:lpstr>Lista Dpto Prov Dist</vt:lpstr>
      <vt:lpstr>ABANCAY</vt:lpstr>
      <vt:lpstr>ACOBAMBA</vt:lpstr>
      <vt:lpstr>ACOBAMBILLA</vt:lpstr>
      <vt:lpstr>ACOMAYO</vt:lpstr>
      <vt:lpstr>AIJA</vt:lpstr>
      <vt:lpstr>ALTOAMAZONAS</vt:lpstr>
      <vt:lpstr>AMAZONAS</vt:lpstr>
      <vt:lpstr>AMBO</vt:lpstr>
      <vt:lpstr>ANCASH</vt:lpstr>
      <vt:lpstr>ANDAHUAYLAS</vt:lpstr>
      <vt:lpstr>ANGARES</vt:lpstr>
      <vt:lpstr>ANTA</vt:lpstr>
      <vt:lpstr>ANTABAMBA</vt:lpstr>
      <vt:lpstr>ANTONIO_RAYMONDI</vt:lpstr>
      <vt:lpstr>APURIMAC</vt:lpstr>
      <vt:lpstr>'Depositos CTS'!Área_de_impresión</vt:lpstr>
      <vt:lpstr>AREQUIPA</vt:lpstr>
      <vt:lpstr>AREQUIPA_</vt:lpstr>
      <vt:lpstr>ASCOPE</vt:lpstr>
      <vt:lpstr>ASUNCION</vt:lpstr>
      <vt:lpstr>ASUNSION</vt:lpstr>
      <vt:lpstr>ATALAYA</vt:lpstr>
      <vt:lpstr>AYABACA</vt:lpstr>
      <vt:lpstr>AYACUCHO</vt:lpstr>
      <vt:lpstr>AYMARES</vt:lpstr>
      <vt:lpstr>AZANGARO</vt:lpstr>
      <vt:lpstr>BAGUA</vt:lpstr>
      <vt:lpstr>BARRANCA</vt:lpstr>
      <vt:lpstr>BELLAVISTA</vt:lpstr>
      <vt:lpstr>BOLIVAR</vt:lpstr>
      <vt:lpstr>BOLOGNESI</vt:lpstr>
      <vt:lpstr>BONGARA</vt:lpstr>
      <vt:lpstr>CAJABAMBA</vt:lpstr>
      <vt:lpstr>CAJAMARCA</vt:lpstr>
      <vt:lpstr>CAJATAMBO</vt:lpstr>
      <vt:lpstr>CALCA</vt:lpstr>
      <vt:lpstr>CALLAO</vt:lpstr>
      <vt:lpstr>CALLAO_</vt:lpstr>
      <vt:lpstr>CAMANA</vt:lpstr>
      <vt:lpstr>CANAS</vt:lpstr>
      <vt:lpstr>CANCHIS</vt:lpstr>
      <vt:lpstr>CANDARAVE</vt:lpstr>
      <vt:lpstr>CANGALLO</vt:lpstr>
      <vt:lpstr>CANTA</vt:lpstr>
      <vt:lpstr>CAÑETE</vt:lpstr>
      <vt:lpstr>CARABAYA</vt:lpstr>
      <vt:lpstr>CARAVELI</vt:lpstr>
      <vt:lpstr>CARHUAZ</vt:lpstr>
      <vt:lpstr>CARLOS_FERMIN_FITZCARRALD</vt:lpstr>
      <vt:lpstr>CASMA</vt:lpstr>
      <vt:lpstr>CASTILLA</vt:lpstr>
      <vt:lpstr>CASTROVIRREYNA</vt:lpstr>
      <vt:lpstr>CAYLLOMA</vt:lpstr>
      <vt:lpstr>cb_6rem</vt:lpstr>
      <vt:lpstr>cb_apellido1</vt:lpstr>
      <vt:lpstr>cb_apellido2</vt:lpstr>
      <vt:lpstr>cb_importe</vt:lpstr>
      <vt:lpstr>cb_item</vt:lpstr>
      <vt:lpstr>cb_ndoc</vt:lpstr>
      <vt:lpstr>cb_nombre1</vt:lpstr>
      <vt:lpstr>cb_nombre2</vt:lpstr>
      <vt:lpstr>cb_tdoc</vt:lpstr>
      <vt:lpstr>CELENDIN</vt:lpstr>
      <vt:lpstr>CHACHAPOYAS</vt:lpstr>
      <vt:lpstr>CHANCHAMAYO</vt:lpstr>
      <vt:lpstr>CHEPEN</vt:lpstr>
      <vt:lpstr>CHICLAYO</vt:lpstr>
      <vt:lpstr>CHINCHA</vt:lpstr>
      <vt:lpstr>CHINCHEROS</vt:lpstr>
      <vt:lpstr>CHOTA</vt:lpstr>
      <vt:lpstr>CHUCUITO</vt:lpstr>
      <vt:lpstr>CHUMBIVILCAS</vt:lpstr>
      <vt:lpstr>CHUPACA</vt:lpstr>
      <vt:lpstr>CHURCAMPA</vt:lpstr>
      <vt:lpstr>CONCEPCION</vt:lpstr>
      <vt:lpstr>CONDESUYOS</vt:lpstr>
      <vt:lpstr>CONDORCANQUI</vt:lpstr>
      <vt:lpstr>CONTRALMIRANTE_VILLAR</vt:lpstr>
      <vt:lpstr>CONTUMAZA</vt:lpstr>
      <vt:lpstr>CORONEL_PORTILLO</vt:lpstr>
      <vt:lpstr>CORONGO</vt:lpstr>
      <vt:lpstr>COTABAMBAS</vt:lpstr>
      <vt:lpstr>CUSCO</vt:lpstr>
      <vt:lpstr>CUSCO_</vt:lpstr>
      <vt:lpstr>CUTERVO</vt:lpstr>
      <vt:lpstr>DANIEL_ALCIDES_CARRION</vt:lpstr>
      <vt:lpstr>DATEM_DEL_MARAÑON</vt:lpstr>
      <vt:lpstr>DEPARTAMENTOS</vt:lpstr>
      <vt:lpstr>DOS_DE_MAYO</vt:lpstr>
      <vt:lpstr>dt_moneda</vt:lpstr>
      <vt:lpstr>dt_razon</vt:lpstr>
      <vt:lpstr>dt_ruc</vt:lpstr>
      <vt:lpstr>EL_COLLAO</vt:lpstr>
      <vt:lpstr>EL_DORADO</vt:lpstr>
      <vt:lpstr>ESPINAR</vt:lpstr>
      <vt:lpstr>FERREÑAFE</vt:lpstr>
      <vt:lpstr>GENERAL_SANCHEZ_CERRO</vt:lpstr>
      <vt:lpstr>GRAN_CHIMU</vt:lpstr>
      <vt:lpstr>GRAU</vt:lpstr>
      <vt:lpstr>HUACAYBAMBA</vt:lpstr>
      <vt:lpstr>HUALGAYOC</vt:lpstr>
      <vt:lpstr>HUALLAGA</vt:lpstr>
      <vt:lpstr>HUAMALIES</vt:lpstr>
      <vt:lpstr>HUAMANGA</vt:lpstr>
      <vt:lpstr>HUANCA_SANCOS</vt:lpstr>
      <vt:lpstr>HUANCABAMBA</vt:lpstr>
      <vt:lpstr>HUANCANE</vt:lpstr>
      <vt:lpstr>HUANCAVELICA</vt:lpstr>
      <vt:lpstr>HUANCAYO</vt:lpstr>
      <vt:lpstr>HUANTA</vt:lpstr>
      <vt:lpstr>HUANUCO</vt:lpstr>
      <vt:lpstr>HUANUCO_</vt:lpstr>
      <vt:lpstr>HUARAL</vt:lpstr>
      <vt:lpstr>HUARAZ</vt:lpstr>
      <vt:lpstr>HUARI</vt:lpstr>
      <vt:lpstr>HUARMEY</vt:lpstr>
      <vt:lpstr>HUAROCHIRI</vt:lpstr>
      <vt:lpstr>HUAURA</vt:lpstr>
      <vt:lpstr>HUAYLAS</vt:lpstr>
      <vt:lpstr>HUAYTARA</vt:lpstr>
      <vt:lpstr>ICA</vt:lpstr>
      <vt:lpstr>ICA_</vt:lpstr>
      <vt:lpstr>ILO</vt:lpstr>
      <vt:lpstr>ISLAY</vt:lpstr>
      <vt:lpstr>JAEN</vt:lpstr>
      <vt:lpstr>JAUJA</vt:lpstr>
      <vt:lpstr>JORGE_BASADRE</vt:lpstr>
      <vt:lpstr>JULCAN</vt:lpstr>
      <vt:lpstr>JUNIN</vt:lpstr>
      <vt:lpstr>JUNIN_</vt:lpstr>
      <vt:lpstr>LA_CONVENCION</vt:lpstr>
      <vt:lpstr>LA_LIBERTAD</vt:lpstr>
      <vt:lpstr>LA_MAR</vt:lpstr>
      <vt:lpstr>LA_UNION</vt:lpstr>
      <vt:lpstr>LALIBERTAD</vt:lpstr>
      <vt:lpstr>LAMAS</vt:lpstr>
      <vt:lpstr>LAMBAYEQUE</vt:lpstr>
      <vt:lpstr>LAMBAYEQUE_</vt:lpstr>
      <vt:lpstr>LAMPA</vt:lpstr>
      <vt:lpstr>LAURICOCHA</vt:lpstr>
      <vt:lpstr>LEONCIO</vt:lpstr>
      <vt:lpstr>LIMA</vt:lpstr>
      <vt:lpstr>LIMA_</vt:lpstr>
      <vt:lpstr>LORETO</vt:lpstr>
      <vt:lpstr>LORETO_</vt:lpstr>
      <vt:lpstr>LUCANAS</vt:lpstr>
      <vt:lpstr>LUYA</vt:lpstr>
      <vt:lpstr>MADRE_DE_DIOS</vt:lpstr>
      <vt:lpstr>MANU</vt:lpstr>
      <vt:lpstr>MARAÑON</vt:lpstr>
      <vt:lpstr>MARISCAL_CACERES</vt:lpstr>
      <vt:lpstr>MARISCAL_LUZURIAGA</vt:lpstr>
      <vt:lpstr>MARISCAL_NIETO</vt:lpstr>
      <vt:lpstr>MARISCAL_RAMON_CASTILLA</vt:lpstr>
      <vt:lpstr>MAYNAS</vt:lpstr>
      <vt:lpstr>MELGAR</vt:lpstr>
      <vt:lpstr>MOHO</vt:lpstr>
      <vt:lpstr>MOQUEGUA</vt:lpstr>
      <vt:lpstr>MORROPON</vt:lpstr>
      <vt:lpstr>MOYOBAMBA</vt:lpstr>
      <vt:lpstr>mt_coddoc</vt:lpstr>
      <vt:lpstr>mt_codgenero</vt:lpstr>
      <vt:lpstr>mt_codmoneda</vt:lpstr>
      <vt:lpstr>mt_dep</vt:lpstr>
      <vt:lpstr>mt_genero</vt:lpstr>
      <vt:lpstr>mt_moneda</vt:lpstr>
      <vt:lpstr>mt_periodos</vt:lpstr>
      <vt:lpstr>mt_tdoc</vt:lpstr>
      <vt:lpstr>NACIONALIDAD</vt:lpstr>
      <vt:lpstr>NAZCA</vt:lpstr>
      <vt:lpstr>OCROS</vt:lpstr>
      <vt:lpstr>OTUZCO</vt:lpstr>
      <vt:lpstr>OXAPAMPA</vt:lpstr>
      <vt:lpstr>OYON</vt:lpstr>
      <vt:lpstr>PACASMAYO</vt:lpstr>
      <vt:lpstr>PACHITEA</vt:lpstr>
      <vt:lpstr>PADRE_ABAD</vt:lpstr>
      <vt:lpstr>PAITA</vt:lpstr>
      <vt:lpstr>PALLASCA</vt:lpstr>
      <vt:lpstr>PALPA</vt:lpstr>
      <vt:lpstr>PARINACOCHAS</vt:lpstr>
      <vt:lpstr>PARURO</vt:lpstr>
      <vt:lpstr>PASCO</vt:lpstr>
      <vt:lpstr>PASCO_</vt:lpstr>
      <vt:lpstr>PATAZ</vt:lpstr>
      <vt:lpstr>PAUCAR_DEL_SARA_SARA</vt:lpstr>
      <vt:lpstr>PAUCARTAMBO</vt:lpstr>
      <vt:lpstr>PICOTA</vt:lpstr>
      <vt:lpstr>PISCO</vt:lpstr>
      <vt:lpstr>PIURA</vt:lpstr>
      <vt:lpstr>PIURA_</vt:lpstr>
      <vt:lpstr>POMABAMBA</vt:lpstr>
      <vt:lpstr>PROFESION</vt:lpstr>
      <vt:lpstr>PUERTO_INCA</vt:lpstr>
      <vt:lpstr>PUNO</vt:lpstr>
      <vt:lpstr>PUNO_</vt:lpstr>
      <vt:lpstr>PURUS</vt:lpstr>
      <vt:lpstr>PUTUMAYO</vt:lpstr>
      <vt:lpstr>QUISPICANCHI</vt:lpstr>
      <vt:lpstr>RECUAY</vt:lpstr>
      <vt:lpstr>REQUENA</vt:lpstr>
      <vt:lpstr>RIOJA</vt:lpstr>
      <vt:lpstr>RODRIGUEZ_DE_MENDOZA</vt:lpstr>
      <vt:lpstr>SAN_ANTONIO_DE_PUTINA</vt:lpstr>
      <vt:lpstr>SAN_IGNACIO</vt:lpstr>
      <vt:lpstr>SAN_MARCOS</vt:lpstr>
      <vt:lpstr>SAN_MARTIN</vt:lpstr>
      <vt:lpstr>SAN_MARTIN_</vt:lpstr>
      <vt:lpstr>SAN_MIGUEL</vt:lpstr>
      <vt:lpstr>SAN_PABLO</vt:lpstr>
      <vt:lpstr>SAN_ROMAN</vt:lpstr>
      <vt:lpstr>SANCHEZ_CARRION</vt:lpstr>
      <vt:lpstr>SANDIA</vt:lpstr>
      <vt:lpstr>SANMARTIN</vt:lpstr>
      <vt:lpstr>SANTA</vt:lpstr>
      <vt:lpstr>SANTA_CRUZ</vt:lpstr>
      <vt:lpstr>SANTIAGO_DE_CHUCO</vt:lpstr>
      <vt:lpstr>SATIPO</vt:lpstr>
      <vt:lpstr>SECHURA</vt:lpstr>
      <vt:lpstr>SIHUAS</vt:lpstr>
      <vt:lpstr>SUCRE</vt:lpstr>
      <vt:lpstr>SULLANA</vt:lpstr>
      <vt:lpstr>TACNA</vt:lpstr>
      <vt:lpstr>TACNA_</vt:lpstr>
      <vt:lpstr>TAHUAMANU</vt:lpstr>
      <vt:lpstr>TALARA</vt:lpstr>
      <vt:lpstr>TAMBOPATA</vt:lpstr>
      <vt:lpstr>TARATA</vt:lpstr>
      <vt:lpstr>TARMA</vt:lpstr>
      <vt:lpstr>TAYACAJA</vt:lpstr>
      <vt:lpstr>TOCACHE</vt:lpstr>
      <vt:lpstr>tp_formato</vt:lpstr>
      <vt:lpstr>TRUJILLO</vt:lpstr>
      <vt:lpstr>TUMBES</vt:lpstr>
      <vt:lpstr>TUMBES_</vt:lpstr>
      <vt:lpstr>UCAYALI</vt:lpstr>
      <vt:lpstr>UCAYALI_</vt:lpstr>
      <vt:lpstr>URUBAMBA</vt:lpstr>
      <vt:lpstr>UTCUBAMBA</vt:lpstr>
      <vt:lpstr>VICTOR_FAJARDO</vt:lpstr>
      <vt:lpstr>VILCAS</vt:lpstr>
      <vt:lpstr>VIRU</vt:lpstr>
      <vt:lpstr>YAROWILCA</vt:lpstr>
      <vt:lpstr>YAULI</vt:lpstr>
      <vt:lpstr>YAUYOS</vt:lpstr>
      <vt:lpstr>YUNGAY</vt:lpstr>
      <vt:lpstr>YUNGUYO</vt:lpstr>
      <vt:lpstr>ZARUMILLA</vt:lpstr>
    </vt:vector>
  </TitlesOfParts>
  <Manager/>
  <Company>CMR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Maricela Julissa (Externo: Top Estrategic)</dc:creator>
  <cp:keywords/>
  <dc:description/>
  <cp:lastModifiedBy>Diaz Muchaypina, Marianela</cp:lastModifiedBy>
  <cp:revision/>
  <dcterms:created xsi:type="dcterms:W3CDTF">2010-02-15T21:33:39Z</dcterms:created>
  <dcterms:modified xsi:type="dcterms:W3CDTF">2026-05-06T22:38:23Z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0x010100E5947B24F2BDBF4EA2BE95D88355581A</vt:lpwstr>
  </property>
</Properties>
</file>